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4"/>
  <workbookPr autoCompressPictures="0" defaultThemeVersion="124226"/>
  <mc:AlternateContent xmlns:mc="http://schemas.openxmlformats.org/markup-compatibility/2006">
    <mc:Choice Requires="x15">
      <x15ac:absPath xmlns:x15ac="http://schemas.microsoft.com/office/spreadsheetml/2010/11/ac" url="/Users/drvineetadhankharshah/Documents/Drive Data/Printing/Kayakalp/23 July 2024 Final version/Kayakalp Final Toolkits 19 July 2024/"/>
    </mc:Choice>
  </mc:AlternateContent>
  <xr:revisionPtr revIDLastSave="0" documentId="13_ncr:1_{36FCE724-CBB3-2247-A764-B5364E4EA9AC}" xr6:coauthVersionLast="47" xr6:coauthVersionMax="47" xr10:uidLastSave="{00000000-0000-0000-0000-000000000000}"/>
  <bookViews>
    <workbookView xWindow="0" yWindow="500" windowWidth="28800" windowHeight="16260" xr2:uid="{00000000-000D-0000-FFFF-FFFF00000000}"/>
  </bookViews>
  <sheets>
    <sheet name="Kayakalp AAM-SC" sheetId="2" r:id="rId1"/>
  </sheets>
  <definedNames>
    <definedName name="_xlnm._FilterDatabase" localSheetId="0" hidden="1">'Kayakalp AAM-SC'!$A$37:$J$226</definedName>
    <definedName name="page183" localSheetId="0">'Kayakalp AAM-SC'!#REF!</definedName>
    <definedName name="page185" localSheetId="0">'Kayakalp AAM-SC'!#REF!</definedName>
    <definedName name="page187" localSheetId="0">'Kayakalp AAM-SC'!#REF!</definedName>
    <definedName name="page189" localSheetId="0">'Kayakalp AAM-SC'!#REF!</definedName>
    <definedName name="page191" localSheetId="0">'Kayakalp AAM-SC'!#REF!</definedName>
    <definedName name="page193" localSheetId="0">'Kayakalp AAM-SC'!#REF!</definedName>
    <definedName name="page195" localSheetId="0">'Kayakalp AAM-SC'!#REF!</definedName>
    <definedName name="page197" localSheetId="0">'Kayakalp AAM-SC'!#REF!</definedName>
    <definedName name="page199" localSheetId="0">'Kayakalp AAM-SC'!$A$182</definedName>
    <definedName name="page201" localSheetId="0">'Kayakalp AAM-SC'!#REF!</definedName>
    <definedName name="page203" localSheetId="0">'Kayakalp AAM-SC'!#REF!</definedName>
    <definedName name="page205" localSheetId="0">'Kayakalp AAM-SC'!#REF!</definedName>
    <definedName name="page207" localSheetId="0">'Kayakalp AAM-SC'!#REF!</definedName>
    <definedName name="page209" localSheetId="0">'Kayakalp AAM-SC'!#REF!</definedName>
    <definedName name="_xlnm.Print_Area" localSheetId="0">'Kayakalp AAM-SC'!$A$2:$I$196</definedName>
    <definedName name="_xlnm.Print_Titles" localSheetId="0">'Kayakalp AAM-SC'!$37:$37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2" l="1"/>
  <c r="E22" i="2" l="1"/>
  <c r="H178" i="2" l="1"/>
  <c r="E34" i="2"/>
  <c r="D33" i="2"/>
  <c r="F33" i="2" s="1"/>
  <c r="D32" i="2"/>
  <c r="F32" i="2" s="1"/>
  <c r="D31" i="2"/>
  <c r="F31" i="2" s="1"/>
  <c r="D30" i="2"/>
  <c r="F30" i="2" s="1"/>
  <c r="H219" i="2"/>
  <c r="H213" i="2"/>
  <c r="H207" i="2"/>
  <c r="H201" i="2"/>
  <c r="D34" i="2" l="1"/>
  <c r="B27" i="2"/>
  <c r="H159" i="2"/>
  <c r="F34" i="2" l="1"/>
  <c r="E27" i="2" s="1"/>
  <c r="H39" i="2"/>
  <c r="H104" i="2" l="1"/>
  <c r="H51" i="2" l="1"/>
  <c r="H42" i="2"/>
  <c r="H45" i="2"/>
  <c r="H48" i="2"/>
  <c r="H54" i="2"/>
  <c r="H57" i="2"/>
  <c r="H60" i="2"/>
  <c r="H63" i="2"/>
  <c r="H66" i="2"/>
  <c r="H70" i="2"/>
  <c r="H73" i="2"/>
  <c r="H76" i="2"/>
  <c r="H79" i="2"/>
  <c r="H82" i="2"/>
  <c r="H85" i="2"/>
  <c r="H88" i="2"/>
  <c r="H91" i="2"/>
  <c r="H94" i="2"/>
  <c r="H97" i="2"/>
  <c r="H163" i="2"/>
  <c r="H166" i="2"/>
  <c r="H169" i="2"/>
  <c r="H172" i="2"/>
  <c r="H175" i="2"/>
  <c r="H101" i="2"/>
  <c r="H107" i="2"/>
  <c r="H110" i="2"/>
  <c r="H113" i="2"/>
  <c r="H116" i="2"/>
  <c r="H119" i="2"/>
  <c r="H122" i="2"/>
  <c r="H125" i="2"/>
  <c r="H128" i="2"/>
  <c r="H132" i="2"/>
  <c r="H135" i="2"/>
  <c r="H138" i="2"/>
  <c r="H141" i="2"/>
  <c r="H144" i="2"/>
  <c r="H147" i="2"/>
  <c r="H150" i="2"/>
  <c r="H153" i="2"/>
  <c r="H156" i="2"/>
  <c r="H182" i="2"/>
  <c r="H185" i="2"/>
  <c r="H188" i="2"/>
  <c r="H191" i="2"/>
  <c r="H194" i="2"/>
  <c r="H22" i="2" l="1"/>
  <c r="B22" i="2"/>
  <c r="H16" i="2"/>
  <c r="E16" i="2"/>
  <c r="B16" i="2"/>
</calcChain>
</file>

<file path=xl/sharedStrings.xml><?xml version="1.0" encoding="utf-8"?>
<sst xmlns="http://schemas.openxmlformats.org/spreadsheetml/2006/main" count="690" uniqueCount="546">
  <si>
    <t>Criteria</t>
  </si>
  <si>
    <t>Assessment Method</t>
  </si>
  <si>
    <t>Means of Verification</t>
  </si>
  <si>
    <t>Compliance</t>
  </si>
  <si>
    <t>A1.1</t>
  </si>
  <si>
    <t>A.</t>
  </si>
  <si>
    <t>A1</t>
  </si>
  <si>
    <t>Pest &amp; Animal Control</t>
  </si>
  <si>
    <t>OB/SI</t>
  </si>
  <si>
    <t>A1.2</t>
  </si>
  <si>
    <t>OB</t>
  </si>
  <si>
    <t>SI/RR</t>
  </si>
  <si>
    <t>RR/SI</t>
  </si>
  <si>
    <t>A2</t>
  </si>
  <si>
    <t>A2.1</t>
  </si>
  <si>
    <t>A2.2</t>
  </si>
  <si>
    <t>No stray animals within the facility premises</t>
  </si>
  <si>
    <t>Pest Control Measures are implemented in the facility</t>
  </si>
  <si>
    <t>Ref. No.</t>
  </si>
  <si>
    <t>A3</t>
  </si>
  <si>
    <t>Maintenance of Open Areas</t>
  </si>
  <si>
    <t>A3.1</t>
  </si>
  <si>
    <t>A3.2</t>
  </si>
  <si>
    <t>A4</t>
  </si>
  <si>
    <t>A4.1</t>
  </si>
  <si>
    <t>A4.2</t>
  </si>
  <si>
    <t>A5</t>
  </si>
  <si>
    <t>Infrastructure Maintenance</t>
  </si>
  <si>
    <t>A5.1</t>
  </si>
  <si>
    <t>A5.2</t>
  </si>
  <si>
    <t>A6</t>
  </si>
  <si>
    <t>Illumination</t>
  </si>
  <si>
    <t>A6.1</t>
  </si>
  <si>
    <t>A6.2</t>
  </si>
  <si>
    <t>Use of energy efficient bulbs</t>
  </si>
  <si>
    <t>A7</t>
  </si>
  <si>
    <t>Maintenance of Furniture &amp; Fixture</t>
  </si>
  <si>
    <t>A7.1</t>
  </si>
  <si>
    <t>A7.2</t>
  </si>
  <si>
    <t>A8</t>
  </si>
  <si>
    <t>Removal of Junk Material</t>
  </si>
  <si>
    <t>A8.1</t>
  </si>
  <si>
    <t>A8.2</t>
  </si>
  <si>
    <t>A9</t>
  </si>
  <si>
    <t>Water Conservation</t>
  </si>
  <si>
    <t>A9.1</t>
  </si>
  <si>
    <t>A9.2</t>
  </si>
  <si>
    <t>SI/OB</t>
  </si>
  <si>
    <t>A10</t>
  </si>
  <si>
    <t>Work Place Management</t>
  </si>
  <si>
    <t>A10.1</t>
  </si>
  <si>
    <t>A10.2</t>
  </si>
  <si>
    <t>B</t>
  </si>
  <si>
    <t>Sanitation &amp; Hygiene</t>
  </si>
  <si>
    <t>B1</t>
  </si>
  <si>
    <t>B1.1</t>
  </si>
  <si>
    <t>B1.2</t>
  </si>
  <si>
    <t>B2.1</t>
  </si>
  <si>
    <t>B2.2</t>
  </si>
  <si>
    <t>B3</t>
  </si>
  <si>
    <t>B3.1</t>
  </si>
  <si>
    <t>B3.2</t>
  </si>
  <si>
    <t>B4</t>
  </si>
  <si>
    <t>B4.1</t>
  </si>
  <si>
    <t>B4.2</t>
  </si>
  <si>
    <t>B5</t>
  </si>
  <si>
    <t>B5.1</t>
  </si>
  <si>
    <t>B5.2</t>
  </si>
  <si>
    <t>B6</t>
  </si>
  <si>
    <t>Cleanliness of Toilets</t>
  </si>
  <si>
    <t>B6.1</t>
  </si>
  <si>
    <t>B6.2</t>
  </si>
  <si>
    <t>B7</t>
  </si>
  <si>
    <t>Use of standards materials and Equipment for Cleaning</t>
  </si>
  <si>
    <t>B7.1</t>
  </si>
  <si>
    <t>SI/OB/RR</t>
  </si>
  <si>
    <t>B7.2</t>
  </si>
  <si>
    <t>B8</t>
  </si>
  <si>
    <t>B8.1</t>
  </si>
  <si>
    <t>B8.2</t>
  </si>
  <si>
    <t>B9</t>
  </si>
  <si>
    <t>Monitoring of Cleanliness Activities</t>
  </si>
  <si>
    <t>B9.1</t>
  </si>
  <si>
    <t>OB/RR</t>
  </si>
  <si>
    <t>B9.2</t>
  </si>
  <si>
    <t>B10.</t>
  </si>
  <si>
    <t>Drainage and Sewage Management</t>
  </si>
  <si>
    <t>B10.1</t>
  </si>
  <si>
    <t>B10.2</t>
  </si>
  <si>
    <t>C</t>
  </si>
  <si>
    <t>Waste Management</t>
  </si>
  <si>
    <t>C1</t>
  </si>
  <si>
    <t>Segregation of Biomedical Waste</t>
  </si>
  <si>
    <t>C1.1</t>
  </si>
  <si>
    <t>C1.2</t>
  </si>
  <si>
    <t>SI</t>
  </si>
  <si>
    <t>C2</t>
  </si>
  <si>
    <t>Collection and Transportation of Biomedical Waste</t>
  </si>
  <si>
    <t>C2.1</t>
  </si>
  <si>
    <t>C2.2</t>
  </si>
  <si>
    <t>No water logging in open areas</t>
  </si>
  <si>
    <t>Window and doors are maintained</t>
  </si>
  <si>
    <t>No dirt/Grease/Stains/ Garbage in Toilets</t>
  </si>
  <si>
    <t>Use unidirectional method and out word mopping</t>
  </si>
  <si>
    <t>No blocked/ over-flowing drains in the facility</t>
  </si>
  <si>
    <t>Check if the staff is aware of segregation protocols</t>
  </si>
  <si>
    <t>C3</t>
  </si>
  <si>
    <t>Sharp Management</t>
  </si>
  <si>
    <t>C3.1</t>
  </si>
  <si>
    <t>C3.2</t>
  </si>
  <si>
    <t>C4</t>
  </si>
  <si>
    <t>Storage of Biomedical Waste</t>
  </si>
  <si>
    <t>C4.1</t>
  </si>
  <si>
    <t>C4.2</t>
  </si>
  <si>
    <t>C5</t>
  </si>
  <si>
    <t>Disposal of Biomedical waste</t>
  </si>
  <si>
    <t>C5.1</t>
  </si>
  <si>
    <t>C5.2</t>
  </si>
  <si>
    <t>C6</t>
  </si>
  <si>
    <t>Management Hazardous Waste</t>
  </si>
  <si>
    <t>C6.1</t>
  </si>
  <si>
    <t>C6.2</t>
  </si>
  <si>
    <t>C7</t>
  </si>
  <si>
    <t>Solid General Waste Management</t>
  </si>
  <si>
    <t>C7.1</t>
  </si>
  <si>
    <t>C7.2</t>
  </si>
  <si>
    <t>OB/SI/ RR</t>
  </si>
  <si>
    <t>C8</t>
  </si>
  <si>
    <t>Liquid Waste Management</t>
  </si>
  <si>
    <t>C8.1</t>
  </si>
  <si>
    <t>C8.2</t>
  </si>
  <si>
    <t>C9</t>
  </si>
  <si>
    <t>Equipment and Supplies for Bio Medical Waste Management</t>
  </si>
  <si>
    <t>C9.1</t>
  </si>
  <si>
    <t>C9.2</t>
  </si>
  <si>
    <t>C10</t>
  </si>
  <si>
    <t>Statuary Compliances</t>
  </si>
  <si>
    <t>C10.1</t>
  </si>
  <si>
    <t>RR</t>
  </si>
  <si>
    <t>C10.2</t>
  </si>
  <si>
    <t>D</t>
  </si>
  <si>
    <t>D1</t>
  </si>
  <si>
    <t>Hand Hygiene</t>
  </si>
  <si>
    <t>D1.1</t>
  </si>
  <si>
    <t>Availability of Sink and running water at point of use</t>
  </si>
  <si>
    <t>D1.2</t>
  </si>
  <si>
    <t>D2</t>
  </si>
  <si>
    <t>Personal Protective Equipment (PPE)</t>
  </si>
  <si>
    <t>D2.1</t>
  </si>
  <si>
    <t>D2.2</t>
  </si>
  <si>
    <t>D3</t>
  </si>
  <si>
    <t>Personal Protective Practices</t>
  </si>
  <si>
    <t>D3.1</t>
  </si>
  <si>
    <t>D3.2</t>
  </si>
  <si>
    <t>Use of Gloves during procedures and examination</t>
  </si>
  <si>
    <t>Check, if the staff uses gloves during examination, and while conducting procedures</t>
  </si>
  <si>
    <t>The staff is aware of use of gloves, when to use (occasion) and its type</t>
  </si>
  <si>
    <t>Check with the staff when do they wear gloves, and when gloves are not required. The Staff should also know difference between clean &amp; sterilized gloves and when to use</t>
  </si>
  <si>
    <t>D4</t>
  </si>
  <si>
    <t>Decontamination and Cleaning of Instruments</t>
  </si>
  <si>
    <t>D4.1</t>
  </si>
  <si>
    <t>D4.2</t>
  </si>
  <si>
    <t>D5</t>
  </si>
  <si>
    <t>D5.1</t>
  </si>
  <si>
    <t>D5.2</t>
  </si>
  <si>
    <t>No re-use of disposable personal protective equipment</t>
  </si>
  <si>
    <t>Check that disposable gloves and mask are not re-used. Reusable Gloves and mask are used after adequate sterilization.</t>
  </si>
  <si>
    <t>Staff knows how to make Chlorine solution</t>
  </si>
  <si>
    <t>Adherence to Protocol for High Level disinfection</t>
  </si>
  <si>
    <t>D6</t>
  </si>
  <si>
    <t>Spill Management</t>
  </si>
  <si>
    <t>D6.1</t>
  </si>
  <si>
    <t>D6.2</t>
  </si>
  <si>
    <t>Check for display</t>
  </si>
  <si>
    <t>D7</t>
  </si>
  <si>
    <t>Isolation and Barrier Nursing</t>
  </si>
  <si>
    <t>D7.1</t>
  </si>
  <si>
    <t>D7.2</t>
  </si>
  <si>
    <t>D8</t>
  </si>
  <si>
    <t>Infection Control Program</t>
  </si>
  <si>
    <t>D8.1</t>
  </si>
  <si>
    <t>D8.2</t>
  </si>
  <si>
    <t>Check for adherence to protocols</t>
  </si>
  <si>
    <t>Spill management protocols are displayed at points if use</t>
  </si>
  <si>
    <t>D9</t>
  </si>
  <si>
    <t>D9.1</t>
  </si>
  <si>
    <t>D9.2</t>
  </si>
  <si>
    <t>D10</t>
  </si>
  <si>
    <t>Environment Control</t>
  </si>
  <si>
    <t>D10.1</t>
  </si>
  <si>
    <t>D10.2</t>
  </si>
  <si>
    <t>E</t>
  </si>
  <si>
    <t>SUPPORT SERVICES</t>
  </si>
  <si>
    <t>E1.1</t>
  </si>
  <si>
    <t>RR/SI/PI</t>
  </si>
  <si>
    <t>E1.2</t>
  </si>
  <si>
    <t>E2</t>
  </si>
  <si>
    <t>Water Sanitation</t>
  </si>
  <si>
    <t>E2.1</t>
  </si>
  <si>
    <t>E2.2</t>
  </si>
  <si>
    <t>The facility receives adequate quantity of water as per requirement</t>
  </si>
  <si>
    <t>There is storage tank for the water and tank is cleaned periodically</t>
  </si>
  <si>
    <t>E3</t>
  </si>
  <si>
    <t>E3.1</t>
  </si>
  <si>
    <t>E3.2</t>
  </si>
  <si>
    <t>E4</t>
  </si>
  <si>
    <t>E4.1</t>
  </si>
  <si>
    <t>E4.2</t>
  </si>
  <si>
    <t>E5</t>
  </si>
  <si>
    <t>E5.1</t>
  </si>
  <si>
    <t>E5.2</t>
  </si>
  <si>
    <t>F</t>
  </si>
  <si>
    <t>Hygiene Promotion</t>
  </si>
  <si>
    <t>F1</t>
  </si>
  <si>
    <t>Community Monitoring &amp; Patient Participation</t>
  </si>
  <si>
    <t>F1.1</t>
  </si>
  <si>
    <t>F1.2</t>
  </si>
  <si>
    <t>PI/OB</t>
  </si>
  <si>
    <t>F2</t>
  </si>
  <si>
    <t>Information Education and Communication</t>
  </si>
  <si>
    <t>F2.1</t>
  </si>
  <si>
    <t>F2.2</t>
  </si>
  <si>
    <t>Leadership and Team work</t>
  </si>
  <si>
    <t>F3.1</t>
  </si>
  <si>
    <t>F3.2</t>
  </si>
  <si>
    <t>Patients are made aware of their responsibility of keeping the health facility clean</t>
  </si>
  <si>
    <t>Should be displayed prominently in local language</t>
  </si>
  <si>
    <t>F4</t>
  </si>
  <si>
    <t>Training and Capacity Building and Standardization</t>
  </si>
  <si>
    <t>F4.1</t>
  </si>
  <si>
    <t>F4.2</t>
  </si>
  <si>
    <t>Staff Hygiene and Dress Code</t>
  </si>
  <si>
    <t>F5.1</t>
  </si>
  <si>
    <t>F5.2</t>
  </si>
  <si>
    <t>B2</t>
  </si>
  <si>
    <t>E1</t>
  </si>
  <si>
    <t>F3</t>
  </si>
  <si>
    <t>F5</t>
  </si>
  <si>
    <t xml:space="preserve">The Cleanliness Score Card  </t>
  </si>
  <si>
    <t>Name of Facility</t>
  </si>
  <si>
    <t>Level of Assessment</t>
  </si>
  <si>
    <t xml:space="preserve">Grading </t>
  </si>
  <si>
    <t xml:space="preserve">Improvement </t>
  </si>
  <si>
    <t xml:space="preserve">Thematic Scores </t>
  </si>
  <si>
    <t>B. Sanitation &amp; Hygiene</t>
  </si>
  <si>
    <t xml:space="preserve">E. Support Services </t>
  </si>
  <si>
    <t>Remarks</t>
  </si>
  <si>
    <t xml:space="preserve">  </t>
  </si>
  <si>
    <t>Disposal of General Waste</t>
  </si>
  <si>
    <t>There is a mechanism of removal of general waste from the facility and its disposal.</t>
  </si>
  <si>
    <t>Check for washbasin with functional tap, soap and running water at all points of use</t>
  </si>
  <si>
    <t>Facility reports all notifiable diseases and events</t>
  </si>
  <si>
    <t>Check availability of  Fans/ air conditioning/ Heating/ exhaust/ Ventilators as per environment condition and requirement</t>
  </si>
  <si>
    <t>Outreach Services</t>
  </si>
  <si>
    <t xml:space="preserve">Check the availability of mops, brooms, collection buckets etc. as per requirement. </t>
  </si>
  <si>
    <t>Check for the validity of authorization certificate</t>
  </si>
  <si>
    <t>SI/RR/OB</t>
  </si>
  <si>
    <t xml:space="preserve">A. PHC Upkeep </t>
  </si>
  <si>
    <t>RR/OB/SI</t>
  </si>
  <si>
    <t>RR/ SI</t>
  </si>
  <si>
    <t>Immunization and medical check-up of Service Providers</t>
  </si>
  <si>
    <t>Check facility has list of all notifiable disease needs immediate/periodic reporting to higher authority.
Check records that notifiable disease have been reported in program such as IDSP and AEFI Surveillance.</t>
  </si>
  <si>
    <t>Laundry Services &amp; Linen Management</t>
  </si>
  <si>
    <t>Medicines are arranged systematically</t>
  </si>
  <si>
    <t>Cold storage equipment's are clean and managed properly</t>
  </si>
  <si>
    <t>Use of Standard Methods for Cleaning</t>
  </si>
  <si>
    <t>Corridors are cleaned at least once in the day with wet mop</t>
  </si>
  <si>
    <t>Availability of Detergent Disinfectant solution / Hospital Grade Phenyl for Cleaning purpose</t>
  </si>
  <si>
    <t>Staff is adheres to hand washing protocol</t>
  </si>
  <si>
    <t>Decontamination of instruments and Surfaces like examination table, dressing tables etc.</t>
  </si>
  <si>
    <t>Check whether instruments are decontaminated with 0.5% chlorine solution for 10 minutes.  Check instruments are cleaned thoroughly with water and soap before sterilization
Ask staff  when and how they clean the surfaces either by chlorine solution or Disinfectant like carbolic acid</t>
  </si>
  <si>
    <t>Arrangements for washing linens</t>
  </si>
  <si>
    <t>Water is available on 24x7 basis at all points of usage</t>
  </si>
  <si>
    <t>IEC regarding importance of Hygiene practices are displayed</t>
  </si>
  <si>
    <t>Check IEC regarding hand washing, water sanitation, use of toilets are displayed in local language</t>
  </si>
  <si>
    <t>Staff is aware about Standard Precautions</t>
  </si>
  <si>
    <t xml:space="preserve">Infectious patients are  separated from other patients </t>
  </si>
  <si>
    <t>C. Waste Management</t>
  </si>
  <si>
    <t xml:space="preserve">F. Hygiene Promotion </t>
  </si>
  <si>
    <t>Check if the facility has rain-water harvesting system</t>
  </si>
  <si>
    <t>Check for its functionality and storage system</t>
  </si>
  <si>
    <t>The Staff periodically sorts useful and unnecessary articles at work station</t>
  </si>
  <si>
    <t>The Staff arranges the useful articles, records in systematic manner and label them</t>
  </si>
  <si>
    <t>Disinfection of Broken / Discarded Glassware is done as per recommended procedure</t>
  </si>
  <si>
    <t>OB/SI/RR</t>
  </si>
  <si>
    <t>Sharp Waste is stored in Puncture proof containers</t>
  </si>
  <si>
    <t>Look for efforts of the health facility in managing General Waste, such as Recycling of paper waste, vermicomposting, waste to energy initiative, etc.</t>
  </si>
  <si>
    <t>Ask the staff about the procedure of making chlorine solution and its frequency</t>
  </si>
  <si>
    <t>Ask staff about Standard precautions and how they adhere to it.</t>
  </si>
  <si>
    <t>Check facility has in-house or outsourced arrangements for washing linens at least once in a week.</t>
  </si>
  <si>
    <t>Ask patients about their roles &amp; responsibilities with regards to cleanliness. Patient’s responsibilities should be prominently displayed</t>
  </si>
  <si>
    <t>G1</t>
  </si>
  <si>
    <t>Promotion of Swachhata &amp; Coordination with Local bodies</t>
  </si>
  <si>
    <t>G1.1</t>
  </si>
  <si>
    <t>G1.2</t>
  </si>
  <si>
    <t>OB/RR/SI</t>
  </si>
  <si>
    <t>G1.3</t>
  </si>
  <si>
    <t>G1.4</t>
  </si>
  <si>
    <t>G1.5</t>
  </si>
  <si>
    <t>The Facility coordinates with other departments for improving Swachhata</t>
  </si>
  <si>
    <t>G2</t>
  </si>
  <si>
    <t xml:space="preserve">Cleanliness of approach road and surrounding area </t>
  </si>
  <si>
    <t>G2.1</t>
  </si>
  <si>
    <t>Area around the facility is clean, neat &amp; tidy</t>
  </si>
  <si>
    <t>Check for any litter/garbage/refuse and water logging in the surrounding area of the facility.</t>
  </si>
  <si>
    <t>G2.2</t>
  </si>
  <si>
    <t>On the way signages are available</t>
  </si>
  <si>
    <t>Check for directional signage with name of the facility on the approach road.</t>
  </si>
  <si>
    <t>G2.3</t>
  </si>
  <si>
    <t>G2.4</t>
  </si>
  <si>
    <t xml:space="preserve">All drain and sewer are covered. </t>
  </si>
  <si>
    <t>G2.5</t>
  </si>
  <si>
    <t>Functional street lights are available along the approach road</t>
  </si>
  <si>
    <t>G3</t>
  </si>
  <si>
    <t>Aesthetics and amenities of Surrounding area</t>
  </si>
  <si>
    <t>G3.1</t>
  </si>
  <si>
    <t>Parks and green areas of surrounding area are well maintained</t>
  </si>
  <si>
    <t>Check that there no wild vegetation &amp; growth in the surroundings. Shrubs and trees are well maintained.  Dry leaves and green waste are removed regularly.</t>
  </si>
  <si>
    <t>G3.2</t>
  </si>
  <si>
    <t>No unwanted/broken/ torn / loose hanging posters/ billboards.</t>
  </si>
  <si>
    <t>G3.3</t>
  </si>
  <si>
    <t>G3.4</t>
  </si>
  <si>
    <t>Availability of public toilets in surrounding area</t>
  </si>
  <si>
    <t>G3.5</t>
  </si>
  <si>
    <t>Availability of adequate parking stand in surrounding area</t>
  </si>
  <si>
    <t>Check for parking stand for auto/ rickshaw/taxi etc., and they are not parked haphazardly.</t>
  </si>
  <si>
    <t>G4</t>
  </si>
  <si>
    <t>Maintenance of surrounding area and Waste Management</t>
  </si>
  <si>
    <t>G4.1</t>
  </si>
  <si>
    <t>Availability of bins for General recyclable and biodegradable wastes</t>
  </si>
  <si>
    <t>G4.2</t>
  </si>
  <si>
    <t>Availability of garbage storage area</t>
  </si>
  <si>
    <t>Garbage storage area is away from residential/commercial areas and is covered/fenced. It is not causing public nuisance.</t>
  </si>
  <si>
    <t>G4.3</t>
  </si>
  <si>
    <t>Innovations in managing waste</t>
  </si>
  <si>
    <t>Check, if certain innovative practices have been introduced for managing general waste e.g. Vermicomposting, Re-cycling of papers, Waste to energy, Compost Activators, etc.</t>
  </si>
  <si>
    <t>G4.4</t>
  </si>
  <si>
    <t>Surrounding areas are well maintained</t>
  </si>
  <si>
    <t>Check that there is no over grown shrubs, weeds, grass, potholes, bumps etc. in surrounding areas</t>
  </si>
  <si>
    <t>G4.5</t>
  </si>
  <si>
    <t>APS</t>
  </si>
  <si>
    <t>Ask staff about the segregation protocol (Red bag for re-cyclable, Glassware into puncture proof and leak proof boxes and container with blue marking, etc.)</t>
  </si>
  <si>
    <t xml:space="preserve">Observe for the presence of stray animals such as dogs, cats, cattle, pigs, etc. within the premises. Also discuss with the facility staff.
Also look at the breach, if any, in the boundary wall and presence of secured gate.
</t>
  </si>
  <si>
    <t>Check for the evidence at the facility ( Presence of Pests ,Record of Purchase/availability of Pesticides and availability of the rat trap) and interview the staff.</t>
  </si>
  <si>
    <t>Landscaping, Gardening &amp; Yoga</t>
  </si>
  <si>
    <t>Surrounding area/ Open spaces are well maintained</t>
  </si>
  <si>
    <t>Check that wild vegetation does not exist. Shrubs and Trees are well maintained. Over grown branches of plants/ tree have been trimmed regularly.                                                Dry leaves and green waste are removed.</t>
  </si>
  <si>
    <t>Approach walkway from gate to the facility is even and clean</t>
  </si>
  <si>
    <t>Check that walkway is even and non-slippery and well maintained</t>
  </si>
  <si>
    <t xml:space="preserve"> Hospital/Facility –Appearance</t>
  </si>
  <si>
    <t xml:space="preserve">Check for:-
1- Outer surface of the building is yellow with specified shade.
2- Windows &amp; their frame in the brown specified shade.
3- Six illustrations drawn on the façade.
4- Logo of NHM and Ayushman Bharat.
</t>
  </si>
  <si>
    <t>Facility Infrastructure is well maintained</t>
  </si>
  <si>
    <t xml:space="preserve"> Centre  has intact boundary wall/Fencing and functional gates at entry  </t>
  </si>
  <si>
    <t>Adequate illumination in inside and outside of the Centre</t>
  </si>
  <si>
    <t xml:space="preserve">Check  for Adequate lighting arrangements through natural light or electric bulbs(CFL/LED) inside Centre .
Check that  Centre  front, entry gate and access road are well illuminated.
</t>
  </si>
  <si>
    <t>Check thatCentre uses energy efficient bulb like CFL or LED for lighting purpose within the Centre  Premises</t>
  </si>
  <si>
    <t>Check, if Window panes are intact, and provided with Grill/ Wire Meshwork. Doors are intact and painted /varnished.</t>
  </si>
  <si>
    <t>furniture and fixtures are in good condition.</t>
  </si>
  <si>
    <t>Check if unused/ condemned articles, and outdated records are kept in the haphazard manner.</t>
  </si>
  <si>
    <t>Centre  has system for removing junk materials</t>
  </si>
  <si>
    <t>Check for any system of removing junk from Centre  with support from PHC</t>
  </si>
  <si>
    <t xml:space="preserve">Ask the Staff, how frequently they sort and remove unnecessary articles from their work place..
Check for presence of unnecessary articles.
</t>
  </si>
  <si>
    <t xml:space="preserve">Check if drugs, instruments, records are not lying in haphazard manner and kept near to point of use in systematic manner. The place has been demarcated for keeping different articles
Check that drugs, instruments, records, etc. are labelled for facilitating easy identification.
</t>
  </si>
  <si>
    <t>Cleanliness of Circulation Area (Corridors, Patient Waiting area)</t>
  </si>
  <si>
    <t>No dirt,grease,stains, cobwebs, bird nest, dust, vegetation on walls and roof in the  circulation area</t>
  </si>
  <si>
    <t xml:space="preserve">Check that floors and walls of Corridors, Waiting area etc for any visible or tangible dirt, grease, stains, etc.
Check that roof, walls, corners of Corridors, Waiting area for any Cobweb, Bird Nest, etc.
</t>
  </si>
  <si>
    <t>Cleanliness of Clinic room</t>
  </si>
  <si>
    <t>No dirt,grease,stains, cobwebs, bird nest, dust, vegetation on walls and roof in the Clinic room</t>
  </si>
  <si>
    <t xml:space="preserve">Check floors and walls of the clinic room for any visible or tangible dirt, grease, stains, etc.
Check that roof, walls, corners of clinic for any Cobweb, Bird Nest, vegetation, etc.
</t>
  </si>
  <si>
    <t>Clinic room is cleaned at least once in a day with wet mop</t>
  </si>
  <si>
    <t xml:space="preserve">Ask staff about frequency of cleaning in a day. </t>
  </si>
  <si>
    <t>No dirt,grease,stains, cobwebs, bird nest, dust, vegetation on walls and roof in the procedure area</t>
  </si>
  <si>
    <t>Procedure area are cleaned at least once in a day and as required</t>
  </si>
  <si>
    <t>Cleanliness of Storage Space</t>
  </si>
  <si>
    <t>No dirt, grease, stains, cobwebs, bird nest, dust, vegetation on walls and roof in the storage space.</t>
  </si>
  <si>
    <t xml:space="preserve">Check that floors and walls of storage for any visible or tangible dirt, grease, stains, etc.
Check roof, walls, corners of these area for any cobweb, bird nest, vegetation, etc.
</t>
  </si>
  <si>
    <t>Storage space are cleaned at least once in the day with wet mop</t>
  </si>
  <si>
    <t>Ask staff about frequency of cleaning in a day</t>
  </si>
  <si>
    <t>Cleanliness of Roof top</t>
  </si>
  <si>
    <t xml:space="preserve">Ask staff about frequency of cleaning in a day
</t>
  </si>
  <si>
    <t>No dirt, cobwebs, bird nest, junk articles on roof top</t>
  </si>
  <si>
    <t>Ask the staff about frequency of cleaning in a day.</t>
  </si>
  <si>
    <t xml:space="preserve">Check roof top of the Centre for any dirt, Cobweb, Bird Nest, etc.
Check for any junk articles on roof top
</t>
  </si>
  <si>
    <t>Roof top are cleaned at least once in the month</t>
  </si>
  <si>
    <t xml:space="preserve">Ask staff about frequency of cleaning </t>
  </si>
  <si>
    <t>Separate male &amp; female toilets have running water and functional cistern</t>
  </si>
  <si>
    <t xml:space="preserve">Check availability of separate male and female toilets
Ask staff to operate cistern and water taps
</t>
  </si>
  <si>
    <t>Use of Two bucket system for cleaning</t>
  </si>
  <si>
    <t>Check if cleaning staff uses two bucket system for cleaning. One bucket for Cleaning solution, second for wringing the mop. Ask the cleaning staff about the process, Disinfection and washing of mops after every cleaning cycle</t>
  </si>
  <si>
    <t>Availability of drainage and sewage system</t>
  </si>
  <si>
    <t>Centre has a functional septic tank and soak pit within the premises.</t>
  </si>
  <si>
    <t>Observe that the drains are not overflowing or blocked and they are covered.</t>
  </si>
  <si>
    <t xml:space="preserve">General &amp; Biomedical Waste are not mixed together.        
Display of work instructions for segregation and handling of Biomedical waste                                                                                                                                
                                                                                                                            </t>
  </si>
  <si>
    <t>The waste is transported in closed bag</t>
  </si>
  <si>
    <t>Check availability of bag for transportation of waste.</t>
  </si>
  <si>
    <t>Check availability of Puncture &amp; leak proof container (White Translucent) at point of use for storing needles, syringes with fixed needles, needles etc.</t>
  </si>
  <si>
    <t>BMW should not be stored more than recommended time</t>
  </si>
  <si>
    <t>Check if facility has functional Deep burial and sharp pit, they should dispose BMW on daily basis/ Facility having linkage with CTF should not store BMW more than 48 hours</t>
  </si>
  <si>
    <t>Facility for storage of BMW</t>
  </si>
  <si>
    <t xml:space="preserve">Facility with deep burial and sharp pit not required any storage facility/ Facility with linkage to CTF requires an isolated place with separate bins for storage of BMW </t>
  </si>
  <si>
    <t>Staff is aware of Mercury Spill management</t>
  </si>
  <si>
    <t>Ask staff what he/she would do in case of Mercury spill. (If facility is mercury free, give full compliance)</t>
  </si>
  <si>
    <t>Availability of Mercury Spill Management Kit</t>
  </si>
  <si>
    <t>Check availability of Mercury Spill Management Kit.(If facility is mercury free, give full compliance)</t>
  </si>
  <si>
    <t>Facility has provision of liquid waste management</t>
  </si>
  <si>
    <t>Check for onsite provision of liquid waste disinfection set-up</t>
  </si>
  <si>
    <t>Liquid waste is made safe before mixing with other waste water</t>
  </si>
  <si>
    <t>Check for the procedure - staff interview and direct observation</t>
  </si>
  <si>
    <t>Centre has a valid authorization for Bio Medical waste Management from the prescribed authority</t>
  </si>
  <si>
    <t xml:space="preserve">Check following records -
a. Annual report submission
b. Yearly Health Check-up record of all handlers
c. BMW training records of all staff (once in year training)
d. Immunisation records
</t>
  </si>
  <si>
    <t>Use of Masks, gloves and aprons</t>
  </si>
  <si>
    <t>Check, if staff uses mask, gloves, aprons as applicable</t>
  </si>
  <si>
    <t>Reprocessing of reusable instruments and equipment</t>
  </si>
  <si>
    <t>Adherence to Protocols for items that come in contact with intact skin</t>
  </si>
  <si>
    <t>Check reusable instruments like thermometer, Stethoscope etc. are free from visible contamination and they are washed with soap and water before use.</t>
  </si>
  <si>
    <t>Monitoring of infection control practices</t>
  </si>
  <si>
    <t>Surveillance Activity</t>
  </si>
  <si>
    <t>Surveillance activity at the centre</t>
  </si>
  <si>
    <t>Storage Space</t>
  </si>
  <si>
    <t xml:space="preserve">Check all the shelves/racks containing medicines  are labelled in  Storage  and drug store.
Heavy items are stored at lower shelves/racks
Fragile items are not stored at the edges of the shelves
Drugs and consumables are stored away from water and sources of  heat, direct sunlight etc.
Drugs are not stored at floor and adjacent to wall
</t>
  </si>
  <si>
    <t xml:space="preserve">Check refrigerators / Ice packs are clean
Check if there is a practice of regular cleaning.
Cold box are not been used for purpose other than storing drugs and vaccines.
</t>
  </si>
  <si>
    <t>Housekeeping services</t>
  </si>
  <si>
    <t>Routine Cleaning of the facility at least once in a day</t>
  </si>
  <si>
    <t>Thorough Cleaning of the facility fortnightly</t>
  </si>
  <si>
    <t>Thorough cleaning with warm water and soap/detergent</t>
  </si>
  <si>
    <t>Biomedical waste generated during outreach session are transported to the  centre on the same day</t>
  </si>
  <si>
    <t>Reporting PHC monitor cleanliness and hygiene of outreach sessions and the center</t>
  </si>
  <si>
    <t>Check records that reporting PHC staff/In charge has checked cleanliness and hygiene of the centre and its outreach session at least monthly basis.</t>
  </si>
  <si>
    <t>Patient rights and responsibility are displayed</t>
  </si>
  <si>
    <t>Check for IEC regarding the role and responsibility</t>
  </si>
  <si>
    <t>Staff worked as a team to improve sanitation and hygiene of the facility</t>
  </si>
  <si>
    <t>Local community actively participates in VISHWAS campaign</t>
  </si>
  <si>
    <t>Check for activities carried out under the leadership of VHSNCs for improving water, sanitation and hygiene situation during VISHWAS campaign.</t>
  </si>
  <si>
    <t xml:space="preserve">Check for any pamphlets/Posters/wall writing-promoting use of toilets, hand washing, safe drinking water and tree plantation etc. </t>
  </si>
  <si>
    <t>The Facility coordinates with local Gram Panchayat and NGOs for improving the sanitation and hygiene</t>
  </si>
  <si>
    <t xml:space="preserve">Look for evidence of collective action for improving water, sanitation and hygiene. </t>
  </si>
  <si>
    <t>Approach road is clean and even</t>
  </si>
  <si>
    <t>Check that approach road are clean and even</t>
  </si>
  <si>
    <t>Check for overflowing drains surrounding the facility.</t>
  </si>
  <si>
    <t xml:space="preserve">Check for street lights and their functionality. </t>
  </si>
  <si>
    <t>Check availability adequate number of bins for Biodegradable and recyclable general waste in the nearby area.</t>
  </si>
  <si>
    <t>Check current condition of the road</t>
  </si>
  <si>
    <t>Check patients with respiratory infectious cases are separated from general patients in clinic room.</t>
  </si>
  <si>
    <t>G</t>
  </si>
  <si>
    <t>G. Beyond Hospital Boundary</t>
  </si>
  <si>
    <t>Beyond Hospital Boundary</t>
  </si>
  <si>
    <t xml:space="preserve">Walls are well-plastered, painted and name of the facility is displayed </t>
  </si>
  <si>
    <t>No major cracks, seepage, chipped plaster &amp; floors in the  Centre. Periodic Maintenance is done.</t>
  </si>
  <si>
    <t>No junk material within centre premises</t>
  </si>
  <si>
    <t>Cleanliness of Procedure Areas (Laboratory/Diagnostic)</t>
  </si>
  <si>
    <t xml:space="preserve">Check for good quality cleaning solution preferably an ISI mark. 
Composition and concentration of solution is written on label. 
Check with staff if they are getting adequate supply. Verify the consumption records.
Check, if the cleaning staff is aware of correct concentration and dilution method for preparing cleaning solution.
</t>
  </si>
  <si>
    <t>Availability of Cleaning equipment</t>
  </si>
  <si>
    <t>Ask cleaning staff to demonstrate the how they apply mop on floors. It should be in one direction without returning to the starting point. 
The mop should move from inner area to outer area of the room.</t>
  </si>
  <si>
    <t>* BMW management 2016, 2018 &amp; 2019 Rules and CPCB guidelines 2022</t>
  </si>
  <si>
    <t>Centre waste is collected and transported in safe manner</t>
  </si>
  <si>
    <t>Check such waste is pre-treated either with 1-2% Sodium Hypochlorite for 30 minutes and sent for recycling</t>
  </si>
  <si>
    <t>The facility has introduced innovations in managing General Waste</t>
  </si>
  <si>
    <t>1. Check for availability bins and non-chlorinated plastic bags/liners of  appropriate size at each point of generation for Biomedical waste 
2. Check for adequate availability of bins and liners</t>
  </si>
  <si>
    <t>Staff is aware of management of small spills</t>
  </si>
  <si>
    <t xml:space="preserve">Check location of the Centre , it should be away from Garbage dump
Cattle shed, Stagnant pool, Pollution from industry
</t>
  </si>
  <si>
    <t>Implementation of IEC activities related to 'Swachh Bharat Abhiyan'</t>
  </si>
  <si>
    <t>Regular repairs and maintainance of roads</t>
  </si>
  <si>
    <t xml:space="preserve">Demarcated place/room for Yoga is well maintained  </t>
  </si>
  <si>
    <t>Check Yoga room/space is available and demarcated.
Check space is adequate and clean.</t>
  </si>
  <si>
    <t xml:space="preserve">Check that the Examination table, foot Step,  Table, Chair, stool, etc., are not rusted and are painted. 
The mattresses are clean and not torn
Almirah, Fans, Tube lights etc., are well maintained( As applicable)
</t>
  </si>
  <si>
    <t xml:space="preserve">1. Check for surveillance about any abnormal increase in cases of diarrhoea/dysentery, fever with rigors, fever with rash, fever with jaundice or fever with unconsciousness etc. 
2. Check the system in place for early reporting to the concerned PHC as per IDSP/IHIP guidelines. 
</t>
  </si>
  <si>
    <t>Preventive measures for airborne infections have been taken</t>
  </si>
  <si>
    <t xml:space="preserve">The HWC  building is well-ventilated &amp; have arrangement for cross-ventilation </t>
  </si>
  <si>
    <t xml:space="preserve">Check the records and ask staff the method followed to transport the Bio medical waste from the outreach session </t>
  </si>
  <si>
    <t>HWC undertake sanitation and hygiene  promotion activities to generate awareness in community</t>
  </si>
  <si>
    <t>1. Look for evidence of collective action such as rallies, marathons, Swachhata walk, street plays/Nukar Natak/ drawing competitions, Plantation drives, etc., in their catering areas.
2. Check that such drives are planned and conducted on World Environment Day (5 June). or Earth Day (22 April ) with the help of JAS/ local community</t>
  </si>
  <si>
    <t>D. Infection Prevention &amp; Control</t>
  </si>
  <si>
    <t>Infection Prevention &amp; Control</t>
  </si>
  <si>
    <t>Equipment and Supplies for  Infection control &amp;  Bio Medical Waste Management</t>
  </si>
  <si>
    <t xml:space="preserve">Infection control &amp; Bio medical waste Management  training has been provided to the staff </t>
  </si>
  <si>
    <t>Check availability of SOP with respective users</t>
  </si>
  <si>
    <t xml:space="preserve">Patient Convienances </t>
  </si>
  <si>
    <t xml:space="preserve">Availability of adequate number of  toilets </t>
  </si>
  <si>
    <t>Check for water accumulation in open areas because of faulty drainage, pipe leakage, rainwater etc.
Look for any stagnant water in tyres, flower pots, etc.</t>
  </si>
  <si>
    <t>Piped water supply is adequate in Quantity &amp; Quality</t>
  </si>
  <si>
    <t>Check the toilets randomly for any visible dirt, grease, stains, or water accumulation in the toilets
Check for any foul smell in the Toilets
Floors of Toilets are dry, crack free and without residue water accumulation</t>
  </si>
  <si>
    <t>Segregation of BMW is done as per BMW management rule 2016 including key changes as amendments</t>
  </si>
  <si>
    <t>Check for records of linkage with CWTF operator or has functional deep burial pits within the facility which has approval of the prescribed authority.</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</si>
  <si>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 and constructed as pe the specifications given in Schedule-II, Standards for Deep burial given in Bio-Medical Waste Management Rules 2016</t>
  </si>
  <si>
    <t>Recyclable waste is disposed as per procedure given in the Bio-Medical Waste Management Rules, 2016*</t>
  </si>
  <si>
    <t xml:space="preserve">Check management of IV Bottles (Plastic), Syringes, etc.
(shredding/mutilation or a combination of sterilization and shredding and handed over to registered recyclers are ensured after linkage with block PHC/CHC).
</t>
  </si>
  <si>
    <t>Availability of Bins and non-chlorinated liners for segregation of waste at point of use</t>
  </si>
  <si>
    <t>1. Availability of PPE 
2. Availability of Needle/ Hub cutter and puncture-proof boxes
3. There is no stockout of PPE</t>
  </si>
  <si>
    <t>Centre maintains records, as required under the Bio-Medical Waste Management Rules, 2016*</t>
  </si>
  <si>
    <t>1. Check display of Handwashing Instructions
2. Ask facility staff to demonstrate steps of  hand wash 
3. Check staff is aware of  5 moments of hand washing (before touching a patient, before a procedure, after a procedure or body fluid exposure risk, after touching a patient, after touching a patient's surroundings)</t>
  </si>
  <si>
    <t>Check with the staff process about of High Level disinfection using Boiling for 20 minutes with lid on, OR soaking in 2% Glutaraldehyde/Chlorine solution for 20 minutes.</t>
  </si>
  <si>
    <t>Check if the Centre has a system to monitor infection control practices by Community Health Officer (CHO), Village Health Sanitation and Nutrition Committee for at least in a month.</t>
  </si>
  <si>
    <t>Check the record of staff, immunised against Td, Hepatitis B and medical check-up is done at least once a year.</t>
  </si>
  <si>
    <t xml:space="preserve"> Hygiene and quality of linen is maintained</t>
  </si>
  <si>
    <t xml:space="preserve">Check linen such as table cloth, bedsheets, curtains etc. are clean and spotless. Linen not torn or damaged </t>
  </si>
  <si>
    <t>Wet mopping is done at least once in a day, preferably before the  OPD hours</t>
  </si>
  <si>
    <t>IEC regarding Swachhta Abhiyan/water pollution/reuse of water etc. is displayed within the facilities’ premises</t>
  </si>
  <si>
    <t>Verify with the training records.
Check staff are trained at the time of induction and at least once in every year</t>
  </si>
  <si>
    <t>PHC has documented Standard Operating procedures for Cleanliness, Bio-Medical waste management, Infection Control and procurement of PPE</t>
  </si>
  <si>
    <t>Look for evidence of coordination with departments such as Education (school programs on sanitation and hygiene  promotions), Jal Shakti &amp; PWD (Repair &amp; Maintenance), Forest Department (Plantation Drive) etc. which contributes strengthening towards of hygiene &amp; sanitation</t>
  </si>
  <si>
    <t>Check for separate toilets for male and female and they are conveniently located and clean. Check that no foul smell in toilets</t>
  </si>
  <si>
    <t>Checklist for Assessment of Ayushman Arogya Mandir Sub Health Centre</t>
  </si>
  <si>
    <t>Water</t>
  </si>
  <si>
    <t>Sanitation and Healthcare Waste</t>
  </si>
  <si>
    <t>Hygiene</t>
  </si>
  <si>
    <t>Sanitation and Healthcare waste</t>
  </si>
  <si>
    <t>Management</t>
  </si>
  <si>
    <t>Wash Point</t>
  </si>
  <si>
    <t>Version KK/HWC-SC/07/24</t>
  </si>
  <si>
    <t xml:space="preserve">(1) Check for leaking taps, pipes, over-flowing tanks and dysfunctional cisterns.
(2) Over-head tank is covered.
</t>
  </si>
  <si>
    <t xml:space="preserve">Check that there is a proper boundary wall/fencing of adequate height without any breach. 
Check that there is no rusting of the gates. All the gates (entry, exit or any other gates) are painted and functional. </t>
  </si>
  <si>
    <t xml:space="preserve"> Exterior of hospital boundary wall is painted and maintained</t>
  </si>
  <si>
    <t xml:space="preserve">Hygiene </t>
  </si>
  <si>
    <t>AAM- SC  has adequate facility for the disposal of Biomedical waste</t>
  </si>
  <si>
    <t>Availability of hand hygiene stations near the toilets</t>
  </si>
  <si>
    <t>Check for availability of functional hand hygiene area within 5 meter of the toilets</t>
  </si>
  <si>
    <t>Check facility  has adequate staff for maintaining cleaning activities</t>
  </si>
  <si>
    <t xml:space="preserve">Check facility has adequate staff for maintaining cleanliness, hygiene and bio-medical waste management activities </t>
  </si>
  <si>
    <t xml:space="preserve">Management </t>
  </si>
  <si>
    <t xml:space="preserve">Check the dress code policy is defined and  mechainism in place to check regular monitoring of the hygiene of staff </t>
  </si>
  <si>
    <t>BO/RR</t>
  </si>
  <si>
    <t>(1) Check dress code policy is available and adhered to.
(2) Check about personal hygiene and clean dress of staff</t>
  </si>
  <si>
    <t>Facility  has a system of reviewing and improving the gaps identified for cleanliness and Biomedical waste management, including WASH</t>
  </si>
  <si>
    <t xml:space="preserve">1) The committee check and review  the cleanliness and  Biomedical Waste management compliance regularly 
(2)  All the non-compliance are enumerated, and improvement plans  are  prepared and action is taken </t>
  </si>
  <si>
    <t>WASH</t>
  </si>
  <si>
    <t>Marks Obtained</t>
  </si>
  <si>
    <t>Total Marks</t>
  </si>
  <si>
    <t>Score</t>
  </si>
  <si>
    <t>Theme</t>
  </si>
  <si>
    <t>Total</t>
  </si>
  <si>
    <t>Sub Centre/Ayushmann Arogya Mandir Upkeep</t>
  </si>
  <si>
    <t xml:space="preserve">Check that the wall plaster (internal and External wall)  is not chipped off and the building is painted with yellow colour wall &amp; Brown colour windows.
The paint has not faded away. 
The name of the Centre is prominently displayed.
</t>
  </si>
  <si>
    <t>Branding of Ayushman Aarogaya Mandir has been under taken as per current guideline.</t>
  </si>
  <si>
    <t>Monitoring of cleanliness by Community Health officer (CHO) on daily basis</t>
  </si>
  <si>
    <t>Ask  Community Health officer (CHO) about monitoring mechanism of cleanliness. Check for records</t>
  </si>
  <si>
    <t xml:space="preserve">Periodic Monitoring of Housekeeping and Bio medical waste management activities </t>
  </si>
  <si>
    <t>Periodic Monitoring is done by MOIC or trained  designated person. Please check record of such monitoring</t>
  </si>
  <si>
    <t>(1) The Centre have capacity to store at least three days of water requirement.
(2)  Water tank is cleaned at six monthly interval and records are maintained.
(3) Check that the area drinking water points are  accessible to all 
(4). The area around the taps is fenced, making the tap stand area safe and  inaccessible to the animals</t>
  </si>
  <si>
    <t xml:space="preserve">1. Check for 1 or more toilets in the outpatient setting 
2. Availability of separate toilet for staff  in proximity to the duty area.
3. Provision for sanitary napkins to ensure menstrual hygiene needs
</t>
  </si>
  <si>
    <t>(1) Ask staff about sanitation and hygiene
(2) Roles and responsibilities of different members are assigned and communicated
(3) Check members are aware of  their roles and responsibilities</t>
  </si>
  <si>
    <t>Check that facility  surrounding are not studded with irrelevant and out dated posters, slogans, wall writings, graffiti, etc., loose hanging wires  etc.</t>
  </si>
  <si>
    <t>(1) The exterior of the boundary wall is clean, free from solid waste, stagnant water, no animal and human faeces in and around the boundary wall
(2) Exterior of the boundary walls are painted innovatively, displaying messages of cleanliness, hygiene &amp; Go Green concept etc</t>
  </si>
  <si>
    <t xml:space="preserve">                                           Kayakalp Clean Hospital                    </t>
  </si>
  <si>
    <t>E6</t>
  </si>
  <si>
    <t>E6.1</t>
  </si>
  <si>
    <t>E6.2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</si>
</sst>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Arial"/>
      <family val="2"/>
    </font>
    <font>
      <b/>
      <sz val="11"/>
      <color theme="1"/>
      <name val="Calibri"/>
      <family val="2"/>
      <scheme val="minor"/>
    </font>
    <font>
      <b/>
      <sz val="22"/>
      <color theme="1"/>
      <name val="Calibri"/>
      <family val="2"/>
      <scheme val="minor"/>
    </font>
    <font>
      <sz val="8"/>
      <name val="Calibri"/>
      <family val="2"/>
      <scheme val="minor"/>
    </font>
    <font>
      <sz val="20"/>
      <color theme="1"/>
      <name val="Calibri"/>
      <family val="2"/>
      <scheme val="minor"/>
    </font>
    <font>
      <b/>
      <sz val="16"/>
      <color theme="0"/>
      <name val="Calibri"/>
      <family val="2"/>
      <scheme val="minor"/>
    </font>
    <font>
      <sz val="28"/>
      <color theme="1"/>
      <name val="Arial"/>
      <family val="2"/>
    </font>
    <font>
      <b/>
      <sz val="14"/>
      <color theme="1"/>
      <name val="Calibri"/>
      <family val="2"/>
      <scheme val="minor"/>
    </font>
    <font>
      <b/>
      <sz val="18"/>
      <color theme="0"/>
      <name val="Calibri"/>
      <family val="2"/>
      <scheme val="minor"/>
    </font>
    <font>
      <b/>
      <sz val="16"/>
      <color theme="1"/>
      <name val="Calibri"/>
      <family val="2"/>
      <scheme val="minor"/>
    </font>
    <font>
      <sz val="8"/>
      <color theme="2"/>
      <name val="Calibri"/>
      <family val="2"/>
      <scheme val="minor"/>
    </font>
    <font>
      <sz val="8"/>
      <color theme="0" tint="-4.9989318521683403E-2"/>
      <name val="Arial"/>
      <family val="2"/>
    </font>
    <font>
      <sz val="7"/>
      <color theme="0" tint="-4.9989318521683403E-2"/>
      <name val="Arial"/>
      <family val="2"/>
    </font>
    <font>
      <b/>
      <sz val="12"/>
      <color theme="0"/>
      <name val="Cambria"/>
      <family val="1"/>
      <scheme val="major"/>
    </font>
    <font>
      <b/>
      <sz val="12"/>
      <color theme="1"/>
      <name val="Cambria"/>
      <family val="1"/>
      <scheme val="major"/>
    </font>
    <font>
      <sz val="12"/>
      <name val="Cambria"/>
      <family val="1"/>
      <scheme val="major"/>
    </font>
    <font>
      <b/>
      <sz val="12"/>
      <name val="Cambria"/>
      <family val="1"/>
      <scheme val="major"/>
    </font>
    <font>
      <b/>
      <i/>
      <sz val="12"/>
      <name val="Cambria"/>
      <family val="1"/>
      <scheme val="major"/>
    </font>
    <font>
      <sz val="11"/>
      <color rgb="FFFF0000"/>
      <name val="Arial"/>
      <family val="2"/>
    </font>
    <font>
      <sz val="12"/>
      <color theme="1"/>
      <name val="Cambria"/>
      <family val="1"/>
      <scheme val="major"/>
    </font>
    <font>
      <sz val="11"/>
      <color theme="1"/>
      <name val="Calibri"/>
      <family val="2"/>
      <scheme val="minor"/>
    </font>
    <font>
      <sz val="12"/>
      <color theme="1"/>
      <name val="Calibri"/>
      <family val="2"/>
      <scheme val="minor"/>
    </font>
    <font>
      <b/>
      <sz val="12"/>
      <color theme="1"/>
      <name val="Calibri"/>
      <family val="2"/>
      <scheme val="minor"/>
    </font>
    <font>
      <sz val="11"/>
      <color theme="0"/>
      <name val="Arial"/>
      <family val="2"/>
    </font>
    <font>
      <sz val="12"/>
      <color theme="0"/>
      <name val="Cambria"/>
      <family val="1"/>
      <scheme val="maj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gradientFill degree="45">
        <stop position="0">
          <color theme="0"/>
        </stop>
        <stop position="0.5">
          <color rgb="FFFFC000"/>
        </stop>
        <stop position="1">
          <color theme="0"/>
        </stop>
      </gradientFill>
    </fill>
    <fill>
      <patternFill patternType="solid">
        <fgColor theme="3" tint="0.79998168889431442"/>
        <bgColor indexed="64"/>
      </patternFill>
    </fill>
    <fill>
      <patternFill patternType="solid">
        <fgColor theme="1"/>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9"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thin">
        <color auto="1"/>
      </right>
      <top/>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bottom/>
      <diagonal/>
    </border>
    <border>
      <left/>
      <right/>
      <top style="thin">
        <color auto="1"/>
      </top>
      <bottom/>
      <diagonal/>
    </border>
  </borders>
  <cellStyleXfs count="2">
    <xf numFmtId="0" fontId="0" fillId="0" borderId="0"/>
    <xf numFmtId="9" fontId="21" fillId="0" borderId="0" applyFont="0" applyFill="0" applyBorder="0" applyAlignment="0" applyProtection="0"/>
  </cellStyleXfs>
  <cellXfs count="168">
    <xf numFmtId="0" fontId="0" fillId="0" borderId="0" xfId="0"/>
    <xf numFmtId="0" fontId="1" fillId="0" borderId="0" xfId="0" applyFont="1"/>
    <xf numFmtId="0" fontId="1" fillId="3" borderId="0" xfId="0" applyFont="1" applyFill="1"/>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2" fillId="3" borderId="0" xfId="0" applyFont="1" applyFill="1" applyAlignment="1">
      <alignment horizontal="right"/>
    </xf>
    <xf numFmtId="0" fontId="7" fillId="3" borderId="0" xfId="0" applyFont="1" applyFill="1"/>
    <xf numFmtId="0" fontId="0" fillId="3" borderId="4" xfId="0" applyFill="1" applyBorder="1"/>
    <xf numFmtId="0" fontId="0" fillId="3" borderId="0" xfId="0" applyFill="1"/>
    <xf numFmtId="0" fontId="5" fillId="3" borderId="0" xfId="0" applyFont="1" applyFill="1" applyAlignment="1">
      <alignment horizontal="center" vertical="center"/>
    </xf>
    <xf numFmtId="0" fontId="0" fillId="3" borderId="0" xfId="0" applyFill="1" applyAlignment="1">
      <alignment horizontal="center"/>
    </xf>
    <xf numFmtId="0" fontId="13" fillId="3" borderId="0" xfId="0" applyFont="1" applyFill="1" applyAlignment="1">
      <alignment horizontal="left" vertical="top"/>
    </xf>
    <xf numFmtId="0" fontId="5" fillId="9" borderId="4" xfId="0" applyFont="1" applyFill="1" applyBorder="1" applyAlignment="1">
      <alignment horizontal="center" vertical="center"/>
    </xf>
    <xf numFmtId="0" fontId="5" fillId="9" borderId="0" xfId="0" applyFont="1" applyFill="1" applyAlignment="1">
      <alignment horizontal="center" vertical="center"/>
    </xf>
    <xf numFmtId="0" fontId="0" fillId="9" borderId="0" xfId="0" applyFill="1" applyAlignment="1">
      <alignment horizontal="center" vertical="center"/>
    </xf>
    <xf numFmtId="0" fontId="0" fillId="9" borderId="0" xfId="0" applyFill="1" applyAlignment="1">
      <alignment horizontal="center"/>
    </xf>
    <xf numFmtId="0" fontId="0" fillId="9" borderId="5" xfId="0" applyFill="1" applyBorder="1" applyAlignment="1">
      <alignment horizontal="center"/>
    </xf>
    <xf numFmtId="0" fontId="5" fillId="9" borderId="6" xfId="0" applyFont="1" applyFill="1" applyBorder="1" applyAlignment="1">
      <alignment horizontal="center" vertical="center"/>
    </xf>
    <xf numFmtId="0" fontId="5" fillId="9" borderId="7" xfId="0" applyFont="1" applyFill="1" applyBorder="1" applyAlignment="1">
      <alignment horizontal="center" vertical="center"/>
    </xf>
    <xf numFmtId="0" fontId="0" fillId="9" borderId="6" xfId="0" applyFill="1" applyBorder="1" applyAlignment="1">
      <alignment horizontal="center" vertical="center"/>
    </xf>
    <xf numFmtId="0" fontId="8" fillId="10" borderId="38" xfId="0" applyFont="1" applyFill="1" applyBorder="1" applyAlignment="1">
      <alignment horizontal="center" vertical="center"/>
    </xf>
    <xf numFmtId="0" fontId="10" fillId="10" borderId="20" xfId="0" applyFont="1" applyFill="1" applyBorder="1" applyAlignment="1">
      <alignment horizontal="center" vertical="center" wrapText="1"/>
    </xf>
    <xf numFmtId="0" fontId="10" fillId="10" borderId="20" xfId="0" applyFont="1" applyFill="1" applyBorder="1" applyAlignment="1">
      <alignment horizontal="center" vertical="center"/>
    </xf>
    <xf numFmtId="0" fontId="1" fillId="0" borderId="0" xfId="0" applyFont="1" applyAlignment="1">
      <alignment horizontal="center"/>
    </xf>
    <xf numFmtId="0" fontId="14" fillId="8" borderId="29" xfId="0" applyFont="1" applyFill="1" applyBorder="1" applyAlignment="1">
      <alignment horizontal="center" vertical="center" wrapText="1"/>
    </xf>
    <xf numFmtId="0" fontId="14" fillId="8" borderId="42" xfId="0" applyFont="1" applyFill="1" applyBorder="1" applyAlignment="1">
      <alignment horizontal="center" vertical="center" wrapText="1"/>
    </xf>
    <xf numFmtId="0" fontId="14" fillId="8" borderId="30" xfId="0" applyFont="1" applyFill="1" applyBorder="1" applyAlignment="1">
      <alignment horizontal="center" vertical="center" wrapText="1"/>
    </xf>
    <xf numFmtId="0" fontId="15" fillId="2" borderId="17" xfId="0" applyFont="1" applyFill="1" applyBorder="1" applyAlignment="1">
      <alignment horizontal="left" vertical="top" wrapText="1"/>
    </xf>
    <xf numFmtId="0" fontId="17" fillId="6" borderId="1" xfId="0" applyFont="1" applyFill="1" applyBorder="1" applyAlignment="1">
      <alignment horizontal="left" vertical="top" wrapText="1"/>
    </xf>
    <xf numFmtId="0" fontId="17" fillId="6" borderId="1" xfId="0" applyFont="1" applyFill="1" applyBorder="1" applyAlignment="1">
      <alignment horizontal="center" vertical="top" wrapText="1"/>
    </xf>
    <xf numFmtId="0" fontId="17" fillId="6" borderId="1" xfId="0" applyFont="1" applyFill="1" applyBorder="1" applyAlignment="1" applyProtection="1">
      <alignment horizontal="left" vertical="top" wrapText="1"/>
      <protection locked="0"/>
    </xf>
    <xf numFmtId="0" fontId="16" fillId="0" borderId="1" xfId="0" applyFont="1" applyBorder="1" applyAlignment="1">
      <alignment horizontal="left" vertical="top" wrapText="1"/>
    </xf>
    <xf numFmtId="0" fontId="16" fillId="0" borderId="1" xfId="0" applyFont="1" applyBorder="1" applyAlignment="1">
      <alignment horizontal="center" vertical="top" wrapText="1"/>
    </xf>
    <xf numFmtId="0" fontId="16" fillId="0" borderId="1" xfId="0" applyFont="1" applyBorder="1" applyAlignment="1" applyProtection="1">
      <alignment horizontal="center" vertical="top" wrapText="1"/>
      <protection locked="0"/>
    </xf>
    <xf numFmtId="0" fontId="16" fillId="0" borderId="1" xfId="0" applyFont="1" applyBorder="1" applyAlignment="1" applyProtection="1">
      <alignment horizontal="left" vertical="top" wrapText="1"/>
      <protection locked="0"/>
    </xf>
    <xf numFmtId="0" fontId="16" fillId="0" borderId="17" xfId="0" applyFont="1" applyBorder="1" applyAlignment="1">
      <alignment horizontal="left" vertical="top" wrapText="1"/>
    </xf>
    <xf numFmtId="0" fontId="17" fillId="6" borderId="18" xfId="0" applyFont="1" applyFill="1" applyBorder="1" applyAlignment="1">
      <alignment horizontal="left" vertical="top" wrapText="1"/>
    </xf>
    <xf numFmtId="0" fontId="17" fillId="6" borderId="19" xfId="0" applyFont="1" applyFill="1" applyBorder="1" applyAlignment="1">
      <alignment horizontal="left" vertical="top" wrapText="1"/>
    </xf>
    <xf numFmtId="0" fontId="17" fillId="6" borderId="17" xfId="0" applyFont="1" applyFill="1" applyBorder="1" applyAlignment="1">
      <alignment horizontal="left" vertical="top" wrapText="1"/>
    </xf>
    <xf numFmtId="0" fontId="17" fillId="2" borderId="18" xfId="0" applyFont="1" applyFill="1" applyBorder="1" applyAlignment="1">
      <alignment horizontal="left" vertical="top" wrapText="1"/>
    </xf>
    <xf numFmtId="0" fontId="17" fillId="2" borderId="19" xfId="0" applyFont="1" applyFill="1" applyBorder="1" applyAlignment="1">
      <alignment horizontal="left" vertical="top" wrapText="1"/>
    </xf>
    <xf numFmtId="0" fontId="16" fillId="3" borderId="1" xfId="0" applyFont="1" applyFill="1" applyBorder="1" applyAlignment="1">
      <alignment horizontal="left" vertical="top" wrapText="1"/>
    </xf>
    <xf numFmtId="0" fontId="16" fillId="6" borderId="1" xfId="0" applyFont="1" applyFill="1" applyBorder="1" applyAlignment="1" applyProtection="1">
      <alignment horizontal="left" vertical="top" wrapText="1"/>
      <protection locked="0"/>
    </xf>
    <xf numFmtId="0" fontId="16" fillId="3" borderId="1" xfId="0" applyFont="1" applyFill="1" applyBorder="1" applyAlignment="1">
      <alignment horizontal="center" vertical="top" wrapText="1"/>
    </xf>
    <xf numFmtId="0" fontId="16" fillId="3" borderId="1" xfId="0" applyFont="1" applyFill="1" applyBorder="1" applyAlignment="1" applyProtection="1">
      <alignment horizontal="center" vertical="top" wrapText="1"/>
      <protection locked="0"/>
    </xf>
    <xf numFmtId="0" fontId="16" fillId="3" borderId="1" xfId="0" applyFont="1" applyFill="1" applyBorder="1" applyAlignment="1" applyProtection="1">
      <alignment horizontal="left" vertical="top" wrapText="1"/>
      <protection locked="0"/>
    </xf>
    <xf numFmtId="0" fontId="17" fillId="2" borderId="1" xfId="0" applyFont="1" applyFill="1" applyBorder="1" applyAlignment="1">
      <alignment horizontal="left" vertical="top" wrapText="1"/>
    </xf>
    <xf numFmtId="0" fontId="16" fillId="0" borderId="1" xfId="0" applyFont="1" applyBorder="1" applyAlignment="1">
      <alignment horizontal="center" vertical="center" wrapText="1"/>
    </xf>
    <xf numFmtId="0" fontId="16" fillId="0" borderId="1" xfId="0" applyFont="1" applyBorder="1"/>
    <xf numFmtId="0" fontId="16" fillId="0" borderId="0" xfId="0" applyFont="1" applyAlignment="1">
      <alignment wrapText="1"/>
    </xf>
    <xf numFmtId="0" fontId="16" fillId="0" borderId="0" xfId="0" applyFont="1" applyAlignment="1">
      <alignment horizontal="left" wrapText="1" indent="1"/>
    </xf>
    <xf numFmtId="0" fontId="16" fillId="0" borderId="0" xfId="0" applyFont="1" applyAlignment="1">
      <alignment horizontal="center" wrapText="1"/>
    </xf>
    <xf numFmtId="0" fontId="16" fillId="0" borderId="0" xfId="0" applyFont="1"/>
    <xf numFmtId="0" fontId="16" fillId="0" borderId="0" xfId="0" applyFont="1" applyAlignment="1">
      <alignment horizontal="center"/>
    </xf>
    <xf numFmtId="0" fontId="17" fillId="2" borderId="43" xfId="0" applyFont="1" applyFill="1" applyBorder="1" applyAlignment="1">
      <alignment horizontal="center" vertical="center" wrapText="1"/>
    </xf>
    <xf numFmtId="0" fontId="19" fillId="0" borderId="0" xfId="0" applyFont="1" applyAlignment="1">
      <alignment horizontal="center"/>
    </xf>
    <xf numFmtId="0" fontId="22" fillId="3" borderId="0" xfId="0" applyFont="1" applyFill="1" applyAlignment="1">
      <alignment horizontal="center" vertical="center"/>
    </xf>
    <xf numFmtId="0" fontId="22" fillId="3" borderId="0" xfId="0" applyFont="1" applyFill="1" applyAlignment="1">
      <alignment vertical="center"/>
    </xf>
    <xf numFmtId="0" fontId="20" fillId="0" borderId="1" xfId="0" applyFont="1" applyBorder="1" applyAlignment="1">
      <alignment horizontal="center" vertical="top" wrapText="1"/>
    </xf>
    <xf numFmtId="0" fontId="20" fillId="0" borderId="1" xfId="0" applyFont="1" applyBorder="1" applyAlignment="1" applyProtection="1">
      <alignment horizontal="center" vertical="top" wrapText="1"/>
      <protection locked="0"/>
    </xf>
    <xf numFmtId="0" fontId="23" fillId="3" borderId="0" xfId="0" applyFont="1" applyFill="1" applyAlignment="1">
      <alignment horizontal="center" vertical="center"/>
    </xf>
    <xf numFmtId="0" fontId="20" fillId="0" borderId="1" xfId="0" applyFont="1" applyBorder="1" applyAlignment="1">
      <alignment horizontal="center" wrapText="1"/>
    </xf>
    <xf numFmtId="0" fontId="20" fillId="3" borderId="1" xfId="0" applyFont="1" applyFill="1" applyBorder="1" applyAlignment="1">
      <alignment horizontal="center" vertical="top" wrapText="1"/>
    </xf>
    <xf numFmtId="0" fontId="20" fillId="3" borderId="1" xfId="0" applyFont="1" applyFill="1" applyBorder="1" applyAlignment="1">
      <alignment vertical="top" wrapText="1"/>
    </xf>
    <xf numFmtId="0" fontId="24" fillId="0" borderId="0" xfId="0" applyFont="1"/>
    <xf numFmtId="0" fontId="24" fillId="0" borderId="0" xfId="0" applyFont="1" applyAlignment="1">
      <alignment wrapText="1"/>
    </xf>
    <xf numFmtId="0" fontId="25" fillId="0" borderId="0" xfId="0" applyFont="1" applyAlignment="1">
      <alignment wrapText="1"/>
    </xf>
    <xf numFmtId="0" fontId="24" fillId="3" borderId="0" xfId="0" applyFont="1" applyFill="1"/>
    <xf numFmtId="2" fontId="22" fillId="3" borderId="0" xfId="1" applyNumberFormat="1" applyFont="1" applyFill="1" applyAlignment="1">
      <alignment horizontal="center" vertical="center"/>
    </xf>
    <xf numFmtId="0" fontId="20" fillId="0" borderId="2" xfId="0" applyFont="1" applyBorder="1" applyAlignment="1">
      <alignment horizontal="left" wrapText="1"/>
    </xf>
    <xf numFmtId="0" fontId="20" fillId="0" borderId="12" xfId="0" applyFont="1" applyBorder="1" applyAlignment="1">
      <alignment horizontal="left" wrapText="1"/>
    </xf>
    <xf numFmtId="0" fontId="20" fillId="0" borderId="3" xfId="0" applyFont="1" applyBorder="1" applyAlignment="1">
      <alignment horizontal="left" wrapText="1"/>
    </xf>
    <xf numFmtId="0" fontId="18" fillId="0" borderId="44" xfId="0" applyFont="1" applyBorder="1" applyAlignment="1">
      <alignment horizontal="center" vertical="center"/>
    </xf>
    <xf numFmtId="0" fontId="16" fillId="0" borderId="44" xfId="0" applyFont="1" applyBorder="1" applyAlignment="1">
      <alignment horizontal="center" vertical="center"/>
    </xf>
    <xf numFmtId="0" fontId="16" fillId="0" borderId="0" xfId="0" applyFont="1" applyAlignment="1">
      <alignment horizontal="center" vertical="center"/>
    </xf>
    <xf numFmtId="0" fontId="16" fillId="3" borderId="2" xfId="0" applyFont="1" applyFill="1" applyBorder="1" applyAlignment="1">
      <alignment horizontal="left" vertical="top" wrapText="1"/>
    </xf>
    <xf numFmtId="0" fontId="16" fillId="3" borderId="12" xfId="0" applyFont="1" applyFill="1" applyBorder="1" applyAlignment="1">
      <alignment horizontal="left" vertical="top" wrapText="1"/>
    </xf>
    <xf numFmtId="0" fontId="16" fillId="0" borderId="1" xfId="0" applyFont="1" applyBorder="1" applyAlignment="1">
      <alignment horizontal="left" vertical="top" wrapText="1"/>
    </xf>
    <xf numFmtId="0" fontId="20" fillId="3" borderId="1" xfId="0" applyFont="1" applyFill="1" applyBorder="1" applyAlignment="1">
      <alignment horizontal="left" vertical="top" wrapText="1"/>
    </xf>
    <xf numFmtId="0" fontId="20" fillId="3" borderId="1" xfId="0" applyFont="1" applyFill="1" applyBorder="1" applyAlignment="1">
      <alignment vertical="top" wrapText="1"/>
    </xf>
    <xf numFmtId="0" fontId="16" fillId="3" borderId="1" xfId="0" applyFont="1" applyFill="1" applyBorder="1" applyAlignment="1">
      <alignment horizontal="left" vertical="top" wrapText="1"/>
    </xf>
    <xf numFmtId="0" fontId="17" fillId="6" borderId="1" xfId="0" applyFont="1" applyFill="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12" xfId="0" applyFont="1" applyBorder="1" applyAlignment="1">
      <alignment horizontal="left" vertical="top" wrapText="1"/>
    </xf>
    <xf numFmtId="0" fontId="17" fillId="2" borderId="4" xfId="0" applyFont="1" applyFill="1" applyBorder="1" applyAlignment="1">
      <alignment horizontal="left" vertical="center" wrapText="1"/>
    </xf>
    <xf numFmtId="0" fontId="17" fillId="2" borderId="0" xfId="0" applyFont="1" applyFill="1" applyAlignment="1">
      <alignment horizontal="left" vertical="center" wrapText="1"/>
    </xf>
    <xf numFmtId="0" fontId="11" fillId="4" borderId="22" xfId="0" applyFont="1" applyFill="1" applyBorder="1" applyAlignment="1">
      <alignment horizontal="right" vertical="center"/>
    </xf>
    <xf numFmtId="0" fontId="11" fillId="4" borderId="23" xfId="0" applyFont="1" applyFill="1" applyBorder="1" applyAlignment="1">
      <alignment horizontal="right" vertical="center"/>
    </xf>
    <xf numFmtId="0" fontId="11" fillId="4" borderId="21" xfId="0" applyFont="1" applyFill="1" applyBorder="1" applyAlignment="1">
      <alignment horizontal="right"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1" xfId="0" applyFont="1" applyFill="1" applyBorder="1" applyAlignment="1">
      <alignment horizontal="center" vertical="center"/>
    </xf>
    <xf numFmtId="0" fontId="9" fillId="8" borderId="22" xfId="0" applyFont="1" applyFill="1" applyBorder="1" applyAlignment="1">
      <alignment horizontal="center" vertical="center"/>
    </xf>
    <xf numFmtId="0" fontId="9" fillId="8" borderId="23" xfId="0" applyFont="1" applyFill="1" applyBorder="1" applyAlignment="1">
      <alignment horizontal="center" vertical="center"/>
    </xf>
    <xf numFmtId="0" fontId="9" fillId="8" borderId="21" xfId="0" applyFont="1" applyFill="1" applyBorder="1" applyAlignment="1">
      <alignment horizontal="center" vertical="center"/>
    </xf>
    <xf numFmtId="0" fontId="0" fillId="0" borderId="5" xfId="0" applyBorder="1" applyAlignment="1">
      <alignment horizontal="center"/>
    </xf>
    <xf numFmtId="0" fontId="6" fillId="7" borderId="22" xfId="0" applyFont="1" applyFill="1" applyBorder="1" applyAlignment="1">
      <alignment horizontal="center" vertical="center"/>
    </xf>
    <xf numFmtId="0" fontId="6" fillId="7" borderId="23" xfId="0" applyFont="1" applyFill="1" applyBorder="1" applyAlignment="1">
      <alignment horizontal="center" vertical="center"/>
    </xf>
    <xf numFmtId="0" fontId="6" fillId="7" borderId="21" xfId="0" applyFont="1" applyFill="1" applyBorder="1" applyAlignment="1">
      <alignment horizontal="center" vertical="center"/>
    </xf>
    <xf numFmtId="0" fontId="0" fillId="0" borderId="0" xfId="0" applyAlignment="1">
      <alignment horizontal="center" vertical="center"/>
    </xf>
    <xf numFmtId="0" fontId="0" fillId="0" borderId="41" xfId="0" applyBorder="1" applyAlignment="1">
      <alignment horizontal="center" vertical="center"/>
    </xf>
    <xf numFmtId="0" fontId="0" fillId="0" borderId="38" xfId="0"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10" fillId="10" borderId="29" xfId="0" applyFont="1" applyFill="1" applyBorder="1" applyAlignment="1">
      <alignment horizontal="center" vertical="center"/>
    </xf>
    <xf numFmtId="0" fontId="10" fillId="10" borderId="30"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0" xfId="0" applyFont="1" applyFill="1" applyAlignment="1">
      <alignment horizontal="center" vertical="center"/>
    </xf>
    <xf numFmtId="0" fontId="3" fillId="5" borderId="6"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9" borderId="0" xfId="0" applyFill="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8" fillId="10" borderId="15" xfId="0" applyFont="1" applyFill="1" applyBorder="1" applyAlignment="1">
      <alignment horizontal="center" vertical="center"/>
    </xf>
    <xf numFmtId="0" fontId="8" fillId="10" borderId="16" xfId="0" applyFont="1" applyFill="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0" fontId="5" fillId="0" borderId="36" xfId="0" applyFont="1" applyBorder="1" applyAlignment="1">
      <alignment horizontal="center" vertical="center"/>
    </xf>
    <xf numFmtId="0" fontId="0" fillId="9" borderId="4" xfId="0" applyFill="1" applyBorder="1" applyAlignment="1">
      <alignment horizontal="center" vertical="center"/>
    </xf>
    <xf numFmtId="0" fontId="0" fillId="9" borderId="35" xfId="0" applyFill="1" applyBorder="1" applyAlignment="1">
      <alignment horizontal="center" vertical="center"/>
    </xf>
    <xf numFmtId="0" fontId="0" fillId="9" borderId="32" xfId="0" applyFill="1" applyBorder="1" applyAlignment="1">
      <alignment horizontal="center" vertical="center"/>
    </xf>
    <xf numFmtId="0" fontId="20" fillId="0" borderId="1" xfId="0" applyFont="1" applyBorder="1" applyAlignment="1">
      <alignment horizontal="left" vertical="top" wrapText="1"/>
    </xf>
    <xf numFmtId="0" fontId="0" fillId="0" borderId="37" xfId="0"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4" fillId="8" borderId="42"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1" fillId="0" borderId="9" xfId="0" applyFont="1" applyBorder="1" applyAlignment="1">
      <alignment horizontal="center"/>
    </xf>
    <xf numFmtId="0" fontId="1" fillId="0" borderId="10" xfId="0" applyFont="1" applyBorder="1" applyAlignment="1">
      <alignment horizontal="center"/>
    </xf>
    <xf numFmtId="1" fontId="5" fillId="0" borderId="26" xfId="0" applyNumberFormat="1" applyFont="1" applyBorder="1" applyAlignment="1">
      <alignment horizontal="center" vertical="center"/>
    </xf>
    <xf numFmtId="1" fontId="5" fillId="0" borderId="36" xfId="0" applyNumberFormat="1" applyFont="1" applyBorder="1" applyAlignment="1">
      <alignment horizontal="center" vertical="center"/>
    </xf>
    <xf numFmtId="0" fontId="15" fillId="2" borderId="28" xfId="0" applyFont="1" applyFill="1" applyBorder="1" applyAlignment="1">
      <alignment horizontal="center" vertical="top" wrapText="1"/>
    </xf>
    <xf numFmtId="0" fontId="15" fillId="2" borderId="24" xfId="0" applyFont="1" applyFill="1" applyBorder="1" applyAlignment="1">
      <alignment horizontal="center" vertical="top" wrapText="1"/>
    </xf>
    <xf numFmtId="0" fontId="15" fillId="2" borderId="25" xfId="0" applyFont="1" applyFill="1" applyBorder="1" applyAlignment="1">
      <alignment horizontal="center" vertical="top" wrapText="1"/>
    </xf>
    <xf numFmtId="0" fontId="17" fillId="2" borderId="2" xfId="0" applyFont="1" applyFill="1" applyBorder="1" applyAlignment="1">
      <alignment horizontal="center" vertical="top" wrapText="1"/>
    </xf>
    <xf numFmtId="0" fontId="17" fillId="2" borderId="3" xfId="0" applyFont="1" applyFill="1" applyBorder="1" applyAlignment="1">
      <alignment horizontal="center" vertical="top" wrapText="1"/>
    </xf>
    <xf numFmtId="0" fontId="17" fillId="2" borderId="12" xfId="0" applyFont="1" applyFill="1" applyBorder="1" applyAlignment="1">
      <alignment horizontal="center" vertical="top" wrapText="1"/>
    </xf>
    <xf numFmtId="0" fontId="17" fillId="2" borderId="2" xfId="0" applyFont="1" applyFill="1" applyBorder="1" applyAlignment="1">
      <alignment horizontal="left" vertical="top" wrapText="1"/>
    </xf>
    <xf numFmtId="0" fontId="17" fillId="2" borderId="3" xfId="0" applyFont="1" applyFill="1" applyBorder="1" applyAlignment="1">
      <alignment horizontal="left" vertical="top" wrapText="1"/>
    </xf>
    <xf numFmtId="0" fontId="17" fillId="2" borderId="12"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12" xfId="0" applyFont="1" applyBorder="1" applyAlignment="1">
      <alignment horizontal="left" vertical="top" wrapText="1"/>
    </xf>
    <xf numFmtId="0" fontId="17" fillId="6" borderId="18" xfId="0" applyFont="1" applyFill="1" applyBorder="1" applyAlignment="1">
      <alignment horizontal="left" vertical="top" wrapText="1"/>
    </xf>
    <xf numFmtId="0" fontId="17" fillId="6" borderId="17" xfId="0" applyFont="1" applyFill="1" applyBorder="1" applyAlignment="1">
      <alignment horizontal="left" vertical="top" wrapText="1"/>
    </xf>
    <xf numFmtId="0" fontId="17" fillId="6" borderId="2" xfId="0" applyFont="1" applyFill="1" applyBorder="1" applyAlignment="1">
      <alignment horizontal="left" vertical="top" wrapText="1"/>
    </xf>
    <xf numFmtId="0" fontId="17" fillId="6" borderId="3" xfId="0" applyFont="1" applyFill="1" applyBorder="1" applyAlignment="1">
      <alignment horizontal="left" vertical="top" wrapText="1"/>
    </xf>
    <xf numFmtId="0" fontId="17" fillId="6" borderId="12" xfId="0" applyFont="1" applyFill="1" applyBorder="1" applyAlignment="1">
      <alignment horizontal="left" vertical="top"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12" xfId="0" applyFont="1" applyBorder="1" applyAlignment="1">
      <alignment horizontal="left" vertical="center" wrapText="1"/>
    </xf>
  </cellXfs>
  <cellStyles count="2">
    <cellStyle name="Normal" xfId="0" builtinId="0"/>
    <cellStyle name="Per cent" xfId="1" builtinId="5"/>
  </cellStyles>
  <dxfs count="0"/>
  <tableStyles count="0" defaultTableStyle="TableStyleMedium9" defaultPivotStyle="PivotStyleLight16"/>
  <colors>
    <mruColors>
      <color rgb="FF0066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397930</xdr:colOff>
      <xdr:row>12</xdr:row>
      <xdr:rowOff>6349</xdr:rowOff>
    </xdr:from>
    <xdr:to>
      <xdr:col>2</xdr:col>
      <xdr:colOff>1960495</xdr:colOff>
      <xdr:row>13</xdr:row>
      <xdr:rowOff>286537</xdr:rowOff>
    </xdr:to>
    <xdr:pic>
      <xdr:nvPicPr>
        <xdr:cNvPr id="2" name="Picture 3" descr="http://theatheistdoc.ph/wp-content/uploads/2013/09/hospital.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37263" y="6419849"/>
          <a:ext cx="1562565" cy="671771"/>
        </a:xfrm>
        <a:prstGeom prst="rect">
          <a:avLst/>
        </a:prstGeom>
        <a:noFill/>
      </xdr:spPr>
    </xdr:pic>
    <xdr:clientData/>
  </xdr:twoCellAnchor>
  <xdr:twoCellAnchor editAs="oneCell">
    <xdr:from>
      <xdr:col>4</xdr:col>
      <xdr:colOff>1153996</xdr:colOff>
      <xdr:row>12</xdr:row>
      <xdr:rowOff>55964</xdr:rowOff>
    </xdr:from>
    <xdr:to>
      <xdr:col>5</xdr:col>
      <xdr:colOff>821257</xdr:colOff>
      <xdr:row>13</xdr:row>
      <xdr:rowOff>323560</xdr:rowOff>
    </xdr:to>
    <xdr:pic>
      <xdr:nvPicPr>
        <xdr:cNvPr id="3" name="Picture 4" descr="http://photos.gograph.com/thumbs/CSP/CSP992/k14703550.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53663" y="6469464"/>
          <a:ext cx="1106594" cy="659179"/>
        </a:xfrm>
        <a:prstGeom prst="rect">
          <a:avLst/>
        </a:prstGeom>
        <a:noFill/>
      </xdr:spPr>
    </xdr:pic>
    <xdr:clientData/>
  </xdr:twoCellAnchor>
  <xdr:twoCellAnchor editAs="oneCell">
    <xdr:from>
      <xdr:col>4</xdr:col>
      <xdr:colOff>1258479</xdr:colOff>
      <xdr:row>18</xdr:row>
      <xdr:rowOff>86566</xdr:rowOff>
    </xdr:from>
    <xdr:to>
      <xdr:col>5</xdr:col>
      <xdr:colOff>801757</xdr:colOff>
      <xdr:row>19</xdr:row>
      <xdr:rowOff>335263</xdr:rowOff>
    </xdr:to>
    <xdr:pic>
      <xdr:nvPicPr>
        <xdr:cNvPr id="4" name="Picture 5" descr="http://images.clipartpanda.com/tap-clipart-1336367663.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058146" y="8468566"/>
          <a:ext cx="982611" cy="640280"/>
        </a:xfrm>
        <a:prstGeom prst="rect">
          <a:avLst/>
        </a:prstGeom>
        <a:noFill/>
      </xdr:spPr>
    </xdr:pic>
    <xdr:clientData/>
  </xdr:twoCellAnchor>
  <xdr:twoCellAnchor editAs="oneCell">
    <xdr:from>
      <xdr:col>2</xdr:col>
      <xdr:colOff>523238</xdr:colOff>
      <xdr:row>18</xdr:row>
      <xdr:rowOff>97860</xdr:rowOff>
    </xdr:from>
    <xdr:to>
      <xdr:col>2</xdr:col>
      <xdr:colOff>1665195</xdr:colOff>
      <xdr:row>19</xdr:row>
      <xdr:rowOff>242559</xdr:rowOff>
    </xdr:to>
    <xdr:pic>
      <xdr:nvPicPr>
        <xdr:cNvPr id="5" name="Picture 7" descr="http://upload.wikimedia.org/wikipedia/commons/thumb/f/f7/Biohazard.svg/2000px-Biohazard.svg.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962571" y="8479860"/>
          <a:ext cx="1141957" cy="536282"/>
        </a:xfrm>
        <a:prstGeom prst="rect">
          <a:avLst/>
        </a:prstGeom>
        <a:noFill/>
      </xdr:spPr>
    </xdr:pic>
    <xdr:clientData/>
  </xdr:twoCellAnchor>
  <xdr:twoCellAnchor editAs="oneCell">
    <xdr:from>
      <xdr:col>7</xdr:col>
      <xdr:colOff>1663195</xdr:colOff>
      <xdr:row>12</xdr:row>
      <xdr:rowOff>109844</xdr:rowOff>
    </xdr:from>
    <xdr:to>
      <xdr:col>7</xdr:col>
      <xdr:colOff>3157025</xdr:colOff>
      <xdr:row>13</xdr:row>
      <xdr:rowOff>215695</xdr:rowOff>
    </xdr:to>
    <xdr:pic>
      <xdr:nvPicPr>
        <xdr:cNvPr id="6" name="Picture 8" descr="http://thumbs.dreamstime.com/t/many-color-wheelie-bins-set-illustration-waste-management-concept-44839723.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2839195" y="6523344"/>
          <a:ext cx="1493830" cy="497434"/>
        </a:xfrm>
        <a:prstGeom prst="rect">
          <a:avLst/>
        </a:prstGeom>
        <a:noFill/>
      </xdr:spPr>
    </xdr:pic>
    <xdr:clientData/>
  </xdr:twoCellAnchor>
  <xdr:twoCellAnchor editAs="oneCell">
    <xdr:from>
      <xdr:col>7</xdr:col>
      <xdr:colOff>1814412</xdr:colOff>
      <xdr:row>18</xdr:row>
      <xdr:rowOff>69849</xdr:rowOff>
    </xdr:from>
    <xdr:to>
      <xdr:col>7</xdr:col>
      <xdr:colOff>3032538</xdr:colOff>
      <xdr:row>19</xdr:row>
      <xdr:rowOff>278713</xdr:rowOff>
    </xdr:to>
    <xdr:pic>
      <xdr:nvPicPr>
        <xdr:cNvPr id="7" name="Picture 10" descr="http://upload.wikimedia.org/wikipedia/en/8/85/Global_Handwashing_Day_(emblem).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12990412" y="8451849"/>
          <a:ext cx="1218126" cy="600447"/>
        </a:xfrm>
        <a:prstGeom prst="rect">
          <a:avLst/>
        </a:prstGeom>
        <a:noFill/>
      </xdr:spPr>
    </xdr:pic>
    <xdr:clientData/>
  </xdr:twoCellAnchor>
  <xdr:twoCellAnchor editAs="oneCell">
    <xdr:from>
      <xdr:col>2</xdr:col>
      <xdr:colOff>381001</xdr:colOff>
      <xdr:row>24</xdr:row>
      <xdr:rowOff>42333</xdr:rowOff>
    </xdr:from>
    <xdr:to>
      <xdr:col>2</xdr:col>
      <xdr:colOff>1938474</xdr:colOff>
      <xdr:row>24</xdr:row>
      <xdr:rowOff>846165</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1820334" y="10530416"/>
          <a:ext cx="1557473" cy="803832"/>
        </a:xfrm>
        <a:prstGeom prst="rect">
          <a:avLst/>
        </a:prstGeom>
      </xdr:spPr>
    </xdr:pic>
    <xdr:clientData/>
  </xdr:twoCellAnchor>
  <xdr:twoCellAnchor editAs="oneCell">
    <xdr:from>
      <xdr:col>4</xdr:col>
      <xdr:colOff>952501</xdr:colOff>
      <xdr:row>24</xdr:row>
      <xdr:rowOff>211666</xdr:rowOff>
    </xdr:from>
    <xdr:to>
      <xdr:col>5</xdr:col>
      <xdr:colOff>1026584</xdr:colOff>
      <xdr:row>24</xdr:row>
      <xdr:rowOff>688777</xdr:rowOff>
    </xdr:to>
    <xdr:pic>
      <xdr:nvPicPr>
        <xdr:cNvPr id="10" name="Picture 9">
          <a:extLst>
            <a:ext uri="{FF2B5EF4-FFF2-40B4-BE49-F238E27FC236}">
              <a16:creationId xmlns:a16="http://schemas.microsoft.com/office/drawing/2014/main" id="{6EF561CD-F6EF-6EB5-BF87-2D8AE13EA2D3}"/>
            </a:ext>
          </a:extLst>
        </xdr:cNvPr>
        <xdr:cNvPicPr>
          <a:picLocks noChangeAspect="1"/>
        </xdr:cNvPicPr>
      </xdr:nvPicPr>
      <xdr:blipFill>
        <a:blip xmlns:r="http://schemas.openxmlformats.org/officeDocument/2006/relationships" r:embed="rId8"/>
        <a:stretch>
          <a:fillRect/>
        </a:stretch>
      </xdr:blipFill>
      <xdr:spPr>
        <a:xfrm>
          <a:off x="6752168" y="10699749"/>
          <a:ext cx="1513416" cy="4771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226"/>
  <sheetViews>
    <sheetView tabSelected="1" topLeftCell="A2" zoomScale="60" zoomScaleNormal="60" zoomScaleSheetLayoutView="80" workbookViewId="0">
      <selection sqref="A1:XFD1"/>
    </sheetView>
  </sheetViews>
  <sheetFormatPr baseColWidth="10" defaultColWidth="8.83203125" defaultRowHeight="50.25" customHeight="1" x14ac:dyDescent="0.15"/>
  <cols>
    <col min="1" max="1" width="7.6640625" style="1" customWidth="1"/>
    <col min="2" max="2" width="12.83203125" style="1" customWidth="1"/>
    <col min="3" max="3" width="47.83203125" style="1" customWidth="1"/>
    <col min="4" max="4" width="14.5" style="23" customWidth="1"/>
    <col min="5" max="5" width="20.5" style="1" customWidth="1"/>
    <col min="6" max="6" width="27.1640625" style="1" customWidth="1"/>
    <col min="7" max="7" width="29.1640625" style="1" customWidth="1"/>
    <col min="8" max="8" width="69.83203125" style="23" customWidth="1"/>
    <col min="9" max="9" width="29.6640625" style="1" customWidth="1"/>
    <col min="10" max="10" width="20.83203125" style="64" hidden="1" customWidth="1"/>
    <col min="11" max="16384" width="8.83203125" style="1"/>
  </cols>
  <sheetData>
    <row r="1" spans="1:9" ht="22.5" hidden="1" customHeight="1" thickBot="1" x14ac:dyDescent="0.2">
      <c r="H1" s="55" t="s">
        <v>508</v>
      </c>
    </row>
    <row r="2" spans="1:9" ht="29.25" customHeight="1" thickBot="1" x14ac:dyDescent="0.2">
      <c r="A2" s="11" t="s">
        <v>340</v>
      </c>
      <c r="B2" s="93" t="s">
        <v>542</v>
      </c>
      <c r="C2" s="94"/>
      <c r="D2" s="94"/>
      <c r="E2" s="94"/>
      <c r="F2" s="94"/>
      <c r="G2" s="94"/>
      <c r="H2" s="95"/>
      <c r="I2" s="5"/>
    </row>
    <row r="3" spans="1:9" ht="27" customHeight="1" thickBot="1" x14ac:dyDescent="0.2">
      <c r="A3" s="2"/>
      <c r="B3" s="90" t="s">
        <v>501</v>
      </c>
      <c r="C3" s="91"/>
      <c r="D3" s="91"/>
      <c r="E3" s="91"/>
      <c r="F3" s="91"/>
      <c r="G3" s="91"/>
      <c r="H3" s="92"/>
      <c r="I3" s="2"/>
    </row>
    <row r="4" spans="1:9" ht="24" customHeight="1" thickBot="1" x14ac:dyDescent="0.2">
      <c r="A4" s="2"/>
      <c r="B4" s="87"/>
      <c r="C4" s="88"/>
      <c r="D4" s="88"/>
      <c r="E4" s="88"/>
      <c r="F4" s="88"/>
      <c r="G4" s="88"/>
      <c r="H4" s="89"/>
      <c r="I4" s="2"/>
    </row>
    <row r="5" spans="1:9" ht="30" customHeight="1" thickBot="1" x14ac:dyDescent="0.25">
      <c r="A5" s="7"/>
      <c r="B5" s="96"/>
      <c r="C5" s="96"/>
      <c r="D5" s="96"/>
      <c r="E5" s="96"/>
      <c r="F5" s="96"/>
      <c r="G5" s="96"/>
      <c r="H5" s="96"/>
      <c r="I5" s="2"/>
    </row>
    <row r="6" spans="1:9" ht="28.5" customHeight="1" thickBot="1" x14ac:dyDescent="0.25">
      <c r="A6" s="7"/>
      <c r="B6" s="97" t="s">
        <v>238</v>
      </c>
      <c r="C6" s="98"/>
      <c r="D6" s="98"/>
      <c r="E6" s="98"/>
      <c r="F6" s="98"/>
      <c r="G6" s="98"/>
      <c r="H6" s="99"/>
      <c r="I6" s="2"/>
    </row>
    <row r="7" spans="1:9" ht="30.75" customHeight="1" thickBot="1" x14ac:dyDescent="0.25">
      <c r="A7" s="7"/>
      <c r="B7" s="105" t="s">
        <v>239</v>
      </c>
      <c r="C7" s="106"/>
      <c r="D7" s="107">
        <f>SUM(B16+E16+H16+B22+E22+H22+B27)/244*100</f>
        <v>100</v>
      </c>
      <c r="E7" s="108"/>
      <c r="F7" s="108"/>
      <c r="G7" s="109"/>
      <c r="H7" s="22" t="s">
        <v>240</v>
      </c>
      <c r="I7" s="2"/>
    </row>
    <row r="8" spans="1:9" ht="109" customHeight="1" thickBot="1" x14ac:dyDescent="0.25">
      <c r="A8" s="7"/>
      <c r="B8" s="116"/>
      <c r="C8" s="117"/>
      <c r="D8" s="110"/>
      <c r="E8" s="111"/>
      <c r="F8" s="111"/>
      <c r="G8" s="112"/>
      <c r="H8" s="3"/>
      <c r="I8" s="2"/>
    </row>
    <row r="9" spans="1:9" ht="31.5" customHeight="1" thickBot="1" x14ac:dyDescent="0.25">
      <c r="A9" s="7"/>
      <c r="B9" s="105" t="s">
        <v>241</v>
      </c>
      <c r="C9" s="106"/>
      <c r="D9" s="110"/>
      <c r="E9" s="111"/>
      <c r="F9" s="111"/>
      <c r="G9" s="112"/>
      <c r="H9" s="21" t="s">
        <v>242</v>
      </c>
      <c r="I9" s="2"/>
    </row>
    <row r="10" spans="1:9" ht="112" customHeight="1" thickBot="1" x14ac:dyDescent="0.25">
      <c r="A10" s="7"/>
      <c r="B10" s="118"/>
      <c r="C10" s="119"/>
      <c r="D10" s="113"/>
      <c r="E10" s="114"/>
      <c r="F10" s="114"/>
      <c r="G10" s="115"/>
      <c r="H10" s="4"/>
      <c r="I10" s="2"/>
    </row>
    <row r="11" spans="1:9" ht="33.75" customHeight="1" thickBot="1" x14ac:dyDescent="0.25">
      <c r="A11" s="7"/>
      <c r="B11" s="100"/>
      <c r="C11" s="100"/>
      <c r="D11" s="100"/>
      <c r="E11" s="100"/>
      <c r="F11" s="100"/>
      <c r="G11" s="100"/>
      <c r="H11" s="100"/>
      <c r="I11" s="2"/>
    </row>
    <row r="12" spans="1:9" ht="27.75" customHeight="1" thickBot="1" x14ac:dyDescent="0.4">
      <c r="A12" s="7"/>
      <c r="B12" s="97" t="s">
        <v>243</v>
      </c>
      <c r="C12" s="98"/>
      <c r="D12" s="98"/>
      <c r="E12" s="98"/>
      <c r="F12" s="98"/>
      <c r="G12" s="98"/>
      <c r="H12" s="99"/>
      <c r="I12" s="6"/>
    </row>
    <row r="13" spans="1:9" ht="30.75" customHeight="1" x14ac:dyDescent="0.2">
      <c r="A13" s="7"/>
      <c r="B13" s="120"/>
      <c r="C13" s="121"/>
      <c r="D13" s="124"/>
      <c r="E13" s="125"/>
      <c r="F13" s="126"/>
      <c r="G13" s="124"/>
      <c r="H13" s="101"/>
      <c r="I13" s="2"/>
    </row>
    <row r="14" spans="1:9" ht="30.75" customHeight="1" x14ac:dyDescent="0.2">
      <c r="A14" s="7"/>
      <c r="B14" s="122"/>
      <c r="C14" s="123"/>
      <c r="D14" s="124"/>
      <c r="E14" s="122"/>
      <c r="F14" s="123"/>
      <c r="G14" s="124"/>
      <c r="H14" s="102"/>
      <c r="I14" s="2"/>
    </row>
    <row r="15" spans="1:9" ht="24.75" customHeight="1" x14ac:dyDescent="0.2">
      <c r="A15" s="7"/>
      <c r="B15" s="127" t="s">
        <v>257</v>
      </c>
      <c r="C15" s="128"/>
      <c r="D15" s="124"/>
      <c r="E15" s="127" t="s">
        <v>244</v>
      </c>
      <c r="F15" s="128"/>
      <c r="G15" s="124"/>
      <c r="H15" s="20" t="s">
        <v>277</v>
      </c>
      <c r="I15" s="2"/>
    </row>
    <row r="16" spans="1:9" ht="25.5" customHeight="1" x14ac:dyDescent="0.2">
      <c r="A16" s="7"/>
      <c r="B16" s="129">
        <f>H39+H42+H45+H48+H51+H54+H57+H60+H63+H66</f>
        <v>40</v>
      </c>
      <c r="C16" s="130"/>
      <c r="D16" s="124"/>
      <c r="E16" s="129">
        <f>H70+H73+H76+H79+H82+H85+H88+H91+H94+H97</f>
        <v>40</v>
      </c>
      <c r="F16" s="130"/>
      <c r="G16" s="124"/>
      <c r="H16" s="103">
        <f>H101+H104+H107+H110+H113+H116+H119+H122+H125+H128</f>
        <v>40</v>
      </c>
      <c r="I16" s="2"/>
    </row>
    <row r="17" spans="1:9" ht="21.75" customHeight="1" thickBot="1" x14ac:dyDescent="0.25">
      <c r="A17" s="7"/>
      <c r="B17" s="131"/>
      <c r="C17" s="132"/>
      <c r="D17" s="124"/>
      <c r="E17" s="131"/>
      <c r="F17" s="132"/>
      <c r="G17" s="124"/>
      <c r="H17" s="104"/>
      <c r="I17" s="2"/>
    </row>
    <row r="18" spans="1:9" ht="21.75" customHeight="1" thickBot="1" x14ac:dyDescent="0.25">
      <c r="A18" s="7"/>
      <c r="B18" s="133"/>
      <c r="C18" s="124"/>
      <c r="D18" s="124"/>
      <c r="E18" s="134"/>
      <c r="F18" s="135"/>
      <c r="G18" s="124"/>
      <c r="H18" s="19"/>
      <c r="I18" s="2"/>
    </row>
    <row r="19" spans="1:9" ht="30.75" customHeight="1" x14ac:dyDescent="0.2">
      <c r="A19" s="7"/>
      <c r="B19" s="120"/>
      <c r="C19" s="121"/>
      <c r="D19" s="124"/>
      <c r="E19" s="120"/>
      <c r="F19" s="121"/>
      <c r="G19" s="124"/>
      <c r="H19" s="137"/>
      <c r="I19" s="2"/>
    </row>
    <row r="20" spans="1:9" ht="32.25" customHeight="1" x14ac:dyDescent="0.2">
      <c r="A20" s="7"/>
      <c r="B20" s="122"/>
      <c r="C20" s="123"/>
      <c r="D20" s="124"/>
      <c r="E20" s="122"/>
      <c r="F20" s="123"/>
      <c r="G20" s="124"/>
      <c r="H20" s="102"/>
      <c r="I20" s="2"/>
    </row>
    <row r="21" spans="1:9" ht="33" customHeight="1" x14ac:dyDescent="0.2">
      <c r="A21" s="7"/>
      <c r="B21" s="141" t="s">
        <v>471</v>
      </c>
      <c r="C21" s="142"/>
      <c r="D21" s="124"/>
      <c r="E21" s="127" t="s">
        <v>245</v>
      </c>
      <c r="F21" s="128"/>
      <c r="G21" s="124"/>
      <c r="H21" s="20" t="s">
        <v>278</v>
      </c>
      <c r="I21" s="2"/>
    </row>
    <row r="22" spans="1:9" ht="25.5" customHeight="1" x14ac:dyDescent="0.2">
      <c r="A22" s="7"/>
      <c r="B22" s="129">
        <f>H132+H135+H138+H141+H144+H147+H150+H153+H156+H159</f>
        <v>40</v>
      </c>
      <c r="C22" s="130"/>
      <c r="D22" s="124"/>
      <c r="E22" s="129">
        <f>H163+H166+H169+H172+H175+H178</f>
        <v>24</v>
      </c>
      <c r="F22" s="130"/>
      <c r="G22" s="124"/>
      <c r="H22" s="103">
        <f>H182+H185+H188+H191+H194</f>
        <v>20</v>
      </c>
      <c r="I22" s="2"/>
    </row>
    <row r="23" spans="1:9" ht="23.25" customHeight="1" thickBot="1" x14ac:dyDescent="0.25">
      <c r="A23" s="7"/>
      <c r="B23" s="131"/>
      <c r="C23" s="132"/>
      <c r="D23" s="124"/>
      <c r="E23" s="131"/>
      <c r="F23" s="132"/>
      <c r="G23" s="124"/>
      <c r="H23" s="104"/>
      <c r="I23" s="2"/>
    </row>
    <row r="24" spans="1:9" ht="21" customHeight="1" thickBot="1" x14ac:dyDescent="0.25">
      <c r="A24" s="8"/>
      <c r="B24" s="12"/>
      <c r="C24" s="13"/>
      <c r="D24" s="14"/>
      <c r="E24" s="13"/>
      <c r="F24" s="13"/>
      <c r="G24" s="14"/>
      <c r="H24" s="17"/>
      <c r="I24" s="2"/>
    </row>
    <row r="25" spans="1:9" ht="70.5" customHeight="1" x14ac:dyDescent="0.2">
      <c r="A25" s="8"/>
      <c r="B25" s="138"/>
      <c r="C25" s="139"/>
      <c r="D25" s="15"/>
      <c r="E25" s="143"/>
      <c r="F25" s="144"/>
      <c r="G25" s="15"/>
      <c r="H25" s="17"/>
      <c r="I25" s="2"/>
    </row>
    <row r="26" spans="1:9" ht="34.5" customHeight="1" x14ac:dyDescent="0.2">
      <c r="A26" s="8"/>
      <c r="B26" s="141" t="s">
        <v>444</v>
      </c>
      <c r="C26" s="142"/>
      <c r="D26" s="15"/>
      <c r="E26" s="141" t="s">
        <v>524</v>
      </c>
      <c r="F26" s="142"/>
      <c r="G26" s="15"/>
      <c r="H26" s="17"/>
      <c r="I26" s="2"/>
    </row>
    <row r="27" spans="1:9" ht="45.75" customHeight="1" thickBot="1" x14ac:dyDescent="0.25">
      <c r="A27" s="8"/>
      <c r="B27" s="131">
        <f>H201+H207+H213+H219</f>
        <v>40</v>
      </c>
      <c r="C27" s="132"/>
      <c r="D27" s="16"/>
      <c r="E27" s="145">
        <f>F34</f>
        <v>100</v>
      </c>
      <c r="F27" s="146"/>
      <c r="G27" s="16"/>
      <c r="H27" s="18"/>
      <c r="I27" s="2"/>
    </row>
    <row r="28" spans="1:9" ht="54.75" customHeight="1" x14ac:dyDescent="0.2">
      <c r="A28" s="8"/>
      <c r="B28" s="9"/>
      <c r="C28" s="9"/>
      <c r="D28" s="10"/>
      <c r="E28" s="9"/>
      <c r="F28" s="9"/>
      <c r="G28" s="10"/>
      <c r="H28" s="9"/>
      <c r="I28" s="2"/>
    </row>
    <row r="29" spans="1:9" ht="54.75" hidden="1" customHeight="1" x14ac:dyDescent="0.2">
      <c r="A29" s="8"/>
      <c r="B29" s="9"/>
      <c r="C29" s="60" t="s">
        <v>528</v>
      </c>
      <c r="D29" s="60" t="s">
        <v>525</v>
      </c>
      <c r="E29" s="60" t="s">
        <v>526</v>
      </c>
      <c r="F29" s="60" t="s">
        <v>527</v>
      </c>
      <c r="G29" s="10"/>
      <c r="H29" s="9"/>
      <c r="I29" s="2"/>
    </row>
    <row r="30" spans="1:9" ht="54.75" hidden="1" customHeight="1" x14ac:dyDescent="0.2">
      <c r="A30" s="8"/>
      <c r="B30" s="9"/>
      <c r="C30" s="60" t="s">
        <v>502</v>
      </c>
      <c r="D30" s="56">
        <f>H64+H87+H167+H168</f>
        <v>8</v>
      </c>
      <c r="E30" s="56">
        <v>8</v>
      </c>
      <c r="F30" s="68">
        <f>D30/E30</f>
        <v>1</v>
      </c>
      <c r="G30" s="10"/>
      <c r="H30" s="9"/>
      <c r="I30" s="2"/>
    </row>
    <row r="31" spans="1:9" ht="54.75" hidden="1" customHeight="1" x14ac:dyDescent="0.2">
      <c r="A31" s="8"/>
      <c r="B31" s="9"/>
      <c r="C31" s="60" t="s">
        <v>503</v>
      </c>
      <c r="D31" s="56">
        <f>H96+H102+H112+H114+H121+H123+H126+H127+H179+H180+H192+H217+H220</f>
        <v>26</v>
      </c>
      <c r="E31" s="56">
        <v>26</v>
      </c>
      <c r="F31" s="68">
        <f>D31/E31</f>
        <v>1</v>
      </c>
      <c r="G31" s="10"/>
      <c r="H31" s="9"/>
      <c r="I31" s="2"/>
    </row>
    <row r="32" spans="1:9" ht="54" hidden="1" customHeight="1" x14ac:dyDescent="0.2">
      <c r="A32" s="8"/>
      <c r="B32" s="9"/>
      <c r="C32" s="60" t="s">
        <v>504</v>
      </c>
      <c r="D32" s="56">
        <f>H49+H53+H55+H71+H74+H77+H80+H83+H86+H89+H90+H93+H133+H134+H136+H137+H142+H143+H146+H186+H216+H223</f>
        <v>44</v>
      </c>
      <c r="E32" s="56">
        <v>44</v>
      </c>
      <c r="F32" s="68">
        <f>D32/E32</f>
        <v>1</v>
      </c>
      <c r="G32" s="10"/>
      <c r="H32" s="9"/>
      <c r="I32" s="2"/>
    </row>
    <row r="33" spans="1:11" ht="54" hidden="1" customHeight="1" x14ac:dyDescent="0.2">
      <c r="A33" s="8"/>
      <c r="B33" s="9"/>
      <c r="C33" s="60" t="s">
        <v>506</v>
      </c>
      <c r="D33" s="56">
        <f>H190+H195+H196</f>
        <v>6</v>
      </c>
      <c r="E33" s="56">
        <v>6</v>
      </c>
      <c r="F33" s="68">
        <f>D33/E33</f>
        <v>1</v>
      </c>
      <c r="G33" s="10"/>
      <c r="H33" s="9"/>
      <c r="I33" s="2"/>
    </row>
    <row r="34" spans="1:11" ht="54" hidden="1" customHeight="1" x14ac:dyDescent="0.2">
      <c r="A34" s="8"/>
      <c r="B34" s="9"/>
      <c r="C34" s="60" t="s">
        <v>529</v>
      </c>
      <c r="D34" s="56">
        <f>SUM(D30:D33)</f>
        <v>84</v>
      </c>
      <c r="E34" s="56">
        <f>SUM(E30:E33)</f>
        <v>84</v>
      </c>
      <c r="F34" s="68">
        <f>D34/E34*100</f>
        <v>100</v>
      </c>
      <c r="G34" s="10"/>
      <c r="H34" s="9"/>
      <c r="I34" s="2"/>
    </row>
    <row r="35" spans="1:11" ht="54" customHeight="1" x14ac:dyDescent="0.2">
      <c r="A35" s="8"/>
      <c r="B35" s="9"/>
      <c r="C35" s="57"/>
      <c r="D35" s="57"/>
      <c r="E35" s="57"/>
      <c r="F35" s="57"/>
      <c r="G35" s="10"/>
      <c r="H35" s="9"/>
      <c r="I35" s="2"/>
    </row>
    <row r="36" spans="1:11" ht="50.25" customHeight="1" thickBot="1" x14ac:dyDescent="0.25">
      <c r="A36" s="8"/>
      <c r="B36" s="10"/>
      <c r="C36" s="57"/>
      <c r="D36" s="57"/>
      <c r="E36" s="57"/>
      <c r="F36" s="57"/>
      <c r="G36" s="10"/>
      <c r="H36" s="10"/>
      <c r="I36" s="2"/>
    </row>
    <row r="37" spans="1:11" ht="50.25" customHeight="1" thickBot="1" x14ac:dyDescent="0.2">
      <c r="A37" s="24" t="s">
        <v>18</v>
      </c>
      <c r="B37" s="140" t="s">
        <v>0</v>
      </c>
      <c r="C37" s="140"/>
      <c r="D37" s="25" t="s">
        <v>1</v>
      </c>
      <c r="E37" s="140" t="s">
        <v>2</v>
      </c>
      <c r="F37" s="140"/>
      <c r="G37" s="140"/>
      <c r="H37" s="25" t="s">
        <v>3</v>
      </c>
      <c r="I37" s="26" t="s">
        <v>246</v>
      </c>
      <c r="J37" s="64" t="s">
        <v>507</v>
      </c>
    </row>
    <row r="38" spans="1:11" ht="24.75" customHeight="1" x14ac:dyDescent="0.15">
      <c r="A38" s="27" t="s">
        <v>5</v>
      </c>
      <c r="B38" s="147" t="s">
        <v>530</v>
      </c>
      <c r="C38" s="148"/>
      <c r="D38" s="148"/>
      <c r="E38" s="148"/>
      <c r="F38" s="148"/>
      <c r="G38" s="148"/>
      <c r="H38" s="148"/>
      <c r="I38" s="149"/>
    </row>
    <row r="39" spans="1:11" ht="22.5" customHeight="1" x14ac:dyDescent="0.15">
      <c r="A39" s="28" t="s">
        <v>6</v>
      </c>
      <c r="B39" s="81" t="s">
        <v>7</v>
      </c>
      <c r="C39" s="81"/>
      <c r="D39" s="81"/>
      <c r="E39" s="81"/>
      <c r="F39" s="81"/>
      <c r="G39" s="81"/>
      <c r="H39" s="29">
        <f>SUM(H40:H41)</f>
        <v>4</v>
      </c>
      <c r="I39" s="30"/>
    </row>
    <row r="40" spans="1:11" ht="106.5" customHeight="1" x14ac:dyDescent="0.15">
      <c r="A40" s="31" t="s">
        <v>4</v>
      </c>
      <c r="B40" s="77" t="s">
        <v>16</v>
      </c>
      <c r="C40" s="77"/>
      <c r="D40" s="32" t="s">
        <v>8</v>
      </c>
      <c r="E40" s="77" t="s">
        <v>342</v>
      </c>
      <c r="F40" s="77"/>
      <c r="G40" s="77"/>
      <c r="H40" s="33">
        <v>2</v>
      </c>
      <c r="I40" s="34"/>
    </row>
    <row r="41" spans="1:11" ht="78.75" customHeight="1" x14ac:dyDescent="0.15">
      <c r="A41" s="31" t="s">
        <v>9</v>
      </c>
      <c r="B41" s="77" t="s">
        <v>17</v>
      </c>
      <c r="C41" s="77"/>
      <c r="D41" s="32" t="s">
        <v>256</v>
      </c>
      <c r="E41" s="77" t="s">
        <v>343</v>
      </c>
      <c r="F41" s="77"/>
      <c r="G41" s="77"/>
      <c r="H41" s="33">
        <v>2</v>
      </c>
      <c r="I41" s="34"/>
    </row>
    <row r="42" spans="1:11" ht="24" customHeight="1" x14ac:dyDescent="0.15">
      <c r="A42" s="28" t="s">
        <v>13</v>
      </c>
      <c r="B42" s="81" t="s">
        <v>344</v>
      </c>
      <c r="C42" s="81"/>
      <c r="D42" s="81"/>
      <c r="E42" s="81"/>
      <c r="F42" s="81"/>
      <c r="G42" s="81"/>
      <c r="H42" s="29">
        <f>SUM(H43:H44)</f>
        <v>4</v>
      </c>
      <c r="I42" s="30"/>
    </row>
    <row r="43" spans="1:11" ht="108.75" customHeight="1" x14ac:dyDescent="0.15">
      <c r="A43" s="31" t="s">
        <v>14</v>
      </c>
      <c r="B43" s="77" t="s">
        <v>345</v>
      </c>
      <c r="C43" s="77"/>
      <c r="D43" s="32" t="s">
        <v>10</v>
      </c>
      <c r="E43" s="77" t="s">
        <v>346</v>
      </c>
      <c r="F43" s="77"/>
      <c r="G43" s="77"/>
      <c r="H43" s="33">
        <v>2</v>
      </c>
      <c r="I43" s="34"/>
    </row>
    <row r="44" spans="1:11" ht="59.25" customHeight="1" x14ac:dyDescent="0.15">
      <c r="A44" s="31" t="s">
        <v>15</v>
      </c>
      <c r="B44" s="77" t="s">
        <v>462</v>
      </c>
      <c r="C44" s="77"/>
      <c r="D44" s="32" t="s">
        <v>10</v>
      </c>
      <c r="E44" s="77" t="s">
        <v>463</v>
      </c>
      <c r="F44" s="77"/>
      <c r="G44" s="77"/>
      <c r="H44" s="33">
        <v>2</v>
      </c>
      <c r="I44" s="34"/>
      <c r="K44" s="1" t="s">
        <v>247</v>
      </c>
    </row>
    <row r="45" spans="1:11" ht="22.5" customHeight="1" x14ac:dyDescent="0.15">
      <c r="A45" s="28" t="s">
        <v>19</v>
      </c>
      <c r="B45" s="81" t="s">
        <v>20</v>
      </c>
      <c r="C45" s="81"/>
      <c r="D45" s="81"/>
      <c r="E45" s="81"/>
      <c r="F45" s="81"/>
      <c r="G45" s="81"/>
      <c r="H45" s="29">
        <f>SUM(H46:H47)</f>
        <v>4</v>
      </c>
      <c r="I45" s="30"/>
    </row>
    <row r="46" spans="1:11" ht="36" customHeight="1" x14ac:dyDescent="0.15">
      <c r="A46" s="35" t="s">
        <v>21</v>
      </c>
      <c r="B46" s="77" t="s">
        <v>347</v>
      </c>
      <c r="C46" s="77"/>
      <c r="D46" s="32" t="s">
        <v>10</v>
      </c>
      <c r="E46" s="77" t="s">
        <v>348</v>
      </c>
      <c r="F46" s="77"/>
      <c r="G46" s="77"/>
      <c r="H46" s="33">
        <v>2</v>
      </c>
      <c r="I46" s="34"/>
    </row>
    <row r="47" spans="1:11" ht="72.75" customHeight="1" x14ac:dyDescent="0.15">
      <c r="A47" s="31" t="s">
        <v>22</v>
      </c>
      <c r="B47" s="77" t="s">
        <v>100</v>
      </c>
      <c r="C47" s="77"/>
      <c r="D47" s="32" t="s">
        <v>10</v>
      </c>
      <c r="E47" s="77" t="s">
        <v>478</v>
      </c>
      <c r="F47" s="77"/>
      <c r="G47" s="77"/>
      <c r="H47" s="33">
        <v>2</v>
      </c>
      <c r="I47" s="34"/>
    </row>
    <row r="48" spans="1:11" ht="23.25" customHeight="1" x14ac:dyDescent="0.15">
      <c r="A48" s="36" t="s">
        <v>23</v>
      </c>
      <c r="B48" s="81" t="s">
        <v>349</v>
      </c>
      <c r="C48" s="81"/>
      <c r="D48" s="81"/>
      <c r="E48" s="81"/>
      <c r="F48" s="81"/>
      <c r="G48" s="81"/>
      <c r="H48" s="29">
        <f>SUM(H49:H50)</f>
        <v>4</v>
      </c>
      <c r="I48" s="30"/>
    </row>
    <row r="49" spans="1:10" ht="111.75" customHeight="1" x14ac:dyDescent="0.15">
      <c r="A49" s="31" t="s">
        <v>24</v>
      </c>
      <c r="B49" s="77" t="s">
        <v>446</v>
      </c>
      <c r="C49" s="77"/>
      <c r="D49" s="32" t="s">
        <v>10</v>
      </c>
      <c r="E49" s="136" t="s">
        <v>531</v>
      </c>
      <c r="F49" s="136"/>
      <c r="G49" s="136"/>
      <c r="H49" s="33">
        <v>2</v>
      </c>
      <c r="I49" s="34"/>
      <c r="J49" s="64" t="s">
        <v>504</v>
      </c>
    </row>
    <row r="50" spans="1:10" ht="140.25" customHeight="1" x14ac:dyDescent="0.15">
      <c r="A50" s="31" t="s">
        <v>25</v>
      </c>
      <c r="B50" s="136" t="s">
        <v>532</v>
      </c>
      <c r="C50" s="136"/>
      <c r="D50" s="32" t="s">
        <v>10</v>
      </c>
      <c r="E50" s="77" t="s">
        <v>350</v>
      </c>
      <c r="F50" s="77"/>
      <c r="G50" s="77"/>
      <c r="H50" s="33">
        <v>2</v>
      </c>
      <c r="I50" s="34"/>
    </row>
    <row r="51" spans="1:10" ht="25.5" customHeight="1" x14ac:dyDescent="0.15">
      <c r="A51" s="37" t="s">
        <v>26</v>
      </c>
      <c r="B51" s="81" t="s">
        <v>27</v>
      </c>
      <c r="C51" s="81"/>
      <c r="D51" s="81"/>
      <c r="E51" s="81"/>
      <c r="F51" s="81"/>
      <c r="G51" s="81"/>
      <c r="H51" s="29">
        <f>SUM(H52:H53)</f>
        <v>4</v>
      </c>
      <c r="I51" s="30"/>
    </row>
    <row r="52" spans="1:10" ht="48.75" customHeight="1" x14ac:dyDescent="0.15">
      <c r="A52" s="31" t="s">
        <v>28</v>
      </c>
      <c r="B52" s="77" t="s">
        <v>351</v>
      </c>
      <c r="C52" s="77"/>
      <c r="D52" s="32" t="s">
        <v>10</v>
      </c>
      <c r="E52" s="77" t="s">
        <v>447</v>
      </c>
      <c r="F52" s="77"/>
      <c r="G52" s="77"/>
      <c r="H52" s="33">
        <v>2</v>
      </c>
      <c r="I52" s="34"/>
    </row>
    <row r="53" spans="1:10" ht="83.25" customHeight="1" x14ac:dyDescent="0.15">
      <c r="A53" s="31" t="s">
        <v>29</v>
      </c>
      <c r="B53" s="77" t="s">
        <v>352</v>
      </c>
      <c r="C53" s="77"/>
      <c r="D53" s="32" t="s">
        <v>10</v>
      </c>
      <c r="E53" s="77" t="s">
        <v>510</v>
      </c>
      <c r="F53" s="77"/>
      <c r="G53" s="77"/>
      <c r="H53" s="33">
        <v>2</v>
      </c>
      <c r="I53" s="34"/>
      <c r="J53" s="64" t="s">
        <v>504</v>
      </c>
    </row>
    <row r="54" spans="1:10" ht="20.25" customHeight="1" x14ac:dyDescent="0.15">
      <c r="A54" s="28" t="s">
        <v>30</v>
      </c>
      <c r="B54" s="81" t="s">
        <v>31</v>
      </c>
      <c r="C54" s="81"/>
      <c r="D54" s="81"/>
      <c r="E54" s="81"/>
      <c r="F54" s="81"/>
      <c r="G54" s="81"/>
      <c r="H54" s="29">
        <f>SUM(H55:H56)</f>
        <v>4</v>
      </c>
      <c r="I54" s="30"/>
    </row>
    <row r="55" spans="1:10" ht="111" customHeight="1" x14ac:dyDescent="0.15">
      <c r="A55" s="31" t="s">
        <v>32</v>
      </c>
      <c r="B55" s="77" t="s">
        <v>353</v>
      </c>
      <c r="C55" s="77"/>
      <c r="D55" s="32" t="s">
        <v>10</v>
      </c>
      <c r="E55" s="77" t="s">
        <v>354</v>
      </c>
      <c r="F55" s="77"/>
      <c r="G55" s="77"/>
      <c r="H55" s="33">
        <v>2</v>
      </c>
      <c r="I55" s="34"/>
      <c r="J55" s="64" t="s">
        <v>504</v>
      </c>
    </row>
    <row r="56" spans="1:10" ht="64.5" customHeight="1" x14ac:dyDescent="0.15">
      <c r="A56" s="31" t="s">
        <v>33</v>
      </c>
      <c r="B56" s="77" t="s">
        <v>34</v>
      </c>
      <c r="C56" s="77"/>
      <c r="D56" s="32" t="s">
        <v>10</v>
      </c>
      <c r="E56" s="77" t="s">
        <v>355</v>
      </c>
      <c r="F56" s="77"/>
      <c r="G56" s="77"/>
      <c r="H56" s="33">
        <v>2</v>
      </c>
      <c r="I56" s="34"/>
    </row>
    <row r="57" spans="1:10" ht="24.75" customHeight="1" x14ac:dyDescent="0.15">
      <c r="A57" s="38" t="s">
        <v>35</v>
      </c>
      <c r="B57" s="81" t="s">
        <v>36</v>
      </c>
      <c r="C57" s="81"/>
      <c r="D57" s="81"/>
      <c r="E57" s="81"/>
      <c r="F57" s="81"/>
      <c r="G57" s="81"/>
      <c r="H57" s="29">
        <f>SUM(H58:H59)</f>
        <v>4</v>
      </c>
      <c r="I57" s="30"/>
    </row>
    <row r="58" spans="1:10" ht="62.25" customHeight="1" x14ac:dyDescent="0.15">
      <c r="A58" s="31" t="s">
        <v>37</v>
      </c>
      <c r="B58" s="77" t="s">
        <v>101</v>
      </c>
      <c r="C58" s="77"/>
      <c r="D58" s="32" t="s">
        <v>10</v>
      </c>
      <c r="E58" s="77" t="s">
        <v>356</v>
      </c>
      <c r="F58" s="77"/>
      <c r="G58" s="77"/>
      <c r="H58" s="33">
        <v>2</v>
      </c>
      <c r="I58" s="34"/>
    </row>
    <row r="59" spans="1:10" ht="105.75" customHeight="1" x14ac:dyDescent="0.15">
      <c r="A59" s="31" t="s">
        <v>38</v>
      </c>
      <c r="B59" s="77" t="s">
        <v>357</v>
      </c>
      <c r="C59" s="77"/>
      <c r="D59" s="32" t="s">
        <v>10</v>
      </c>
      <c r="E59" s="77" t="s">
        <v>464</v>
      </c>
      <c r="F59" s="77"/>
      <c r="G59" s="77"/>
      <c r="H59" s="33">
        <v>2</v>
      </c>
      <c r="I59" s="34"/>
    </row>
    <row r="60" spans="1:10" ht="23.25" customHeight="1" x14ac:dyDescent="0.15">
      <c r="A60" s="28" t="s">
        <v>39</v>
      </c>
      <c r="B60" s="81" t="s">
        <v>40</v>
      </c>
      <c r="C60" s="81"/>
      <c r="D60" s="81"/>
      <c r="E60" s="81"/>
      <c r="F60" s="81"/>
      <c r="G60" s="81"/>
      <c r="H60" s="29">
        <f>SUM(H61:H62)</f>
        <v>4</v>
      </c>
      <c r="I60" s="30"/>
    </row>
    <row r="61" spans="1:10" ht="58.5" customHeight="1" x14ac:dyDescent="0.15">
      <c r="A61" s="31" t="s">
        <v>41</v>
      </c>
      <c r="B61" s="77" t="s">
        <v>448</v>
      </c>
      <c r="C61" s="77"/>
      <c r="D61" s="32" t="s">
        <v>10</v>
      </c>
      <c r="E61" s="77" t="s">
        <v>358</v>
      </c>
      <c r="F61" s="77"/>
      <c r="G61" s="77"/>
      <c r="H61" s="33">
        <v>2</v>
      </c>
      <c r="I61" s="34"/>
    </row>
    <row r="62" spans="1:10" ht="64.5" customHeight="1" x14ac:dyDescent="0.15">
      <c r="A62" s="31" t="s">
        <v>42</v>
      </c>
      <c r="B62" s="77" t="s">
        <v>359</v>
      </c>
      <c r="C62" s="77"/>
      <c r="D62" s="32" t="s">
        <v>8</v>
      </c>
      <c r="E62" s="77" t="s">
        <v>360</v>
      </c>
      <c r="F62" s="77"/>
      <c r="G62" s="77"/>
      <c r="H62" s="33">
        <v>2</v>
      </c>
      <c r="I62" s="34"/>
    </row>
    <row r="63" spans="1:10" ht="24" customHeight="1" x14ac:dyDescent="0.15">
      <c r="A63" s="38" t="s">
        <v>43</v>
      </c>
      <c r="B63" s="81" t="s">
        <v>44</v>
      </c>
      <c r="C63" s="81"/>
      <c r="D63" s="81"/>
      <c r="E63" s="81"/>
      <c r="F63" s="81"/>
      <c r="G63" s="81"/>
      <c r="H63" s="29">
        <f>SUM(H64:H65)</f>
        <v>4</v>
      </c>
      <c r="I63" s="30"/>
    </row>
    <row r="64" spans="1:10" ht="78.75" customHeight="1" x14ac:dyDescent="0.15">
      <c r="A64" s="31" t="s">
        <v>45</v>
      </c>
      <c r="B64" s="75" t="s">
        <v>479</v>
      </c>
      <c r="C64" s="76"/>
      <c r="D64" s="32" t="s">
        <v>10</v>
      </c>
      <c r="E64" s="77" t="s">
        <v>509</v>
      </c>
      <c r="F64" s="77"/>
      <c r="G64" s="77"/>
      <c r="H64" s="33">
        <v>2</v>
      </c>
      <c r="I64" s="34"/>
      <c r="J64" s="64" t="s">
        <v>502</v>
      </c>
    </row>
    <row r="65" spans="1:10" ht="53.25" customHeight="1" x14ac:dyDescent="0.15">
      <c r="A65" s="31" t="s">
        <v>46</v>
      </c>
      <c r="B65" s="77" t="s">
        <v>279</v>
      </c>
      <c r="C65" s="77"/>
      <c r="D65" s="32" t="s">
        <v>47</v>
      </c>
      <c r="E65" s="77" t="s">
        <v>280</v>
      </c>
      <c r="F65" s="77"/>
      <c r="G65" s="77"/>
      <c r="H65" s="33">
        <v>2</v>
      </c>
      <c r="I65" s="34"/>
    </row>
    <row r="66" spans="1:10" ht="24.75" customHeight="1" x14ac:dyDescent="0.15">
      <c r="A66" s="28" t="s">
        <v>48</v>
      </c>
      <c r="B66" s="81" t="s">
        <v>49</v>
      </c>
      <c r="C66" s="81"/>
      <c r="D66" s="81"/>
      <c r="E66" s="81"/>
      <c r="F66" s="81"/>
      <c r="G66" s="81"/>
      <c r="H66" s="29">
        <f>SUM(H67:H68)</f>
        <v>4</v>
      </c>
      <c r="I66" s="30"/>
    </row>
    <row r="67" spans="1:10" ht="86.25" customHeight="1" x14ac:dyDescent="0.15">
      <c r="A67" s="31" t="s">
        <v>50</v>
      </c>
      <c r="B67" s="77" t="s">
        <v>281</v>
      </c>
      <c r="C67" s="77"/>
      <c r="D67" s="32" t="s">
        <v>47</v>
      </c>
      <c r="E67" s="77" t="s">
        <v>361</v>
      </c>
      <c r="F67" s="77"/>
      <c r="G67" s="77"/>
      <c r="H67" s="33">
        <v>2</v>
      </c>
      <c r="I67" s="34"/>
    </row>
    <row r="68" spans="1:10" ht="141" customHeight="1" x14ac:dyDescent="0.15">
      <c r="A68" s="31" t="s">
        <v>51</v>
      </c>
      <c r="B68" s="77" t="s">
        <v>282</v>
      </c>
      <c r="C68" s="77"/>
      <c r="D68" s="32" t="s">
        <v>47</v>
      </c>
      <c r="E68" s="77" t="s">
        <v>362</v>
      </c>
      <c r="F68" s="77"/>
      <c r="G68" s="77"/>
      <c r="H68" s="33">
        <v>2</v>
      </c>
      <c r="I68" s="34"/>
    </row>
    <row r="69" spans="1:10" ht="24.75" customHeight="1" x14ac:dyDescent="0.15">
      <c r="A69" s="39" t="s">
        <v>52</v>
      </c>
      <c r="B69" s="150" t="s">
        <v>53</v>
      </c>
      <c r="C69" s="151"/>
      <c r="D69" s="151"/>
      <c r="E69" s="151"/>
      <c r="F69" s="151"/>
      <c r="G69" s="151"/>
      <c r="H69" s="151"/>
      <c r="I69" s="152"/>
    </row>
    <row r="70" spans="1:10" ht="24" customHeight="1" x14ac:dyDescent="0.15">
      <c r="A70" s="28" t="s">
        <v>54</v>
      </c>
      <c r="B70" s="81" t="s">
        <v>363</v>
      </c>
      <c r="C70" s="81"/>
      <c r="D70" s="81"/>
      <c r="E70" s="81"/>
      <c r="F70" s="81"/>
      <c r="G70" s="81"/>
      <c r="H70" s="29">
        <f>SUM(H71:H72)</f>
        <v>4</v>
      </c>
      <c r="I70" s="30"/>
    </row>
    <row r="71" spans="1:10" ht="109.5" customHeight="1" x14ac:dyDescent="0.15">
      <c r="A71" s="31" t="s">
        <v>55</v>
      </c>
      <c r="B71" s="77" t="s">
        <v>364</v>
      </c>
      <c r="C71" s="77"/>
      <c r="D71" s="32" t="s">
        <v>10</v>
      </c>
      <c r="E71" s="77" t="s">
        <v>365</v>
      </c>
      <c r="F71" s="77"/>
      <c r="G71" s="77"/>
      <c r="H71" s="33">
        <v>2</v>
      </c>
      <c r="I71" s="34"/>
      <c r="J71" s="64" t="s">
        <v>504</v>
      </c>
    </row>
    <row r="72" spans="1:10" ht="51" customHeight="1" x14ac:dyDescent="0.15">
      <c r="A72" s="31" t="s">
        <v>56</v>
      </c>
      <c r="B72" s="77" t="s">
        <v>266</v>
      </c>
      <c r="C72" s="77"/>
      <c r="D72" s="32" t="s">
        <v>47</v>
      </c>
      <c r="E72" s="77" t="s">
        <v>381</v>
      </c>
      <c r="F72" s="77"/>
      <c r="G72" s="77"/>
      <c r="H72" s="33">
        <v>2</v>
      </c>
      <c r="I72" s="34"/>
    </row>
    <row r="73" spans="1:10" ht="21.75" customHeight="1" x14ac:dyDescent="0.15">
      <c r="A73" s="28" t="s">
        <v>234</v>
      </c>
      <c r="B73" s="81" t="s">
        <v>366</v>
      </c>
      <c r="C73" s="81"/>
      <c r="D73" s="81"/>
      <c r="E73" s="81"/>
      <c r="F73" s="81"/>
      <c r="G73" s="81"/>
      <c r="H73" s="29">
        <f>SUM(H74:H75)</f>
        <v>4</v>
      </c>
      <c r="I73" s="30"/>
    </row>
    <row r="74" spans="1:10" ht="95.25" customHeight="1" x14ac:dyDescent="0.15">
      <c r="A74" s="31" t="s">
        <v>57</v>
      </c>
      <c r="B74" s="77" t="s">
        <v>367</v>
      </c>
      <c r="C74" s="77"/>
      <c r="D74" s="32" t="s">
        <v>10</v>
      </c>
      <c r="E74" s="77" t="s">
        <v>368</v>
      </c>
      <c r="F74" s="77"/>
      <c r="G74" s="77"/>
      <c r="H74" s="33">
        <v>2</v>
      </c>
      <c r="I74" s="34"/>
      <c r="J74" s="64" t="s">
        <v>504</v>
      </c>
    </row>
    <row r="75" spans="1:10" ht="50.25" customHeight="1" x14ac:dyDescent="0.15">
      <c r="A75" s="31" t="s">
        <v>58</v>
      </c>
      <c r="B75" s="77" t="s">
        <v>369</v>
      </c>
      <c r="C75" s="77"/>
      <c r="D75" s="32" t="s">
        <v>8</v>
      </c>
      <c r="E75" s="77" t="s">
        <v>370</v>
      </c>
      <c r="F75" s="77"/>
      <c r="G75" s="77"/>
      <c r="H75" s="33">
        <v>2</v>
      </c>
      <c r="I75" s="34"/>
    </row>
    <row r="76" spans="1:10" ht="34.5" customHeight="1" x14ac:dyDescent="0.15">
      <c r="A76" s="28" t="s">
        <v>59</v>
      </c>
      <c r="B76" s="81" t="s">
        <v>449</v>
      </c>
      <c r="C76" s="81"/>
      <c r="D76" s="81"/>
      <c r="E76" s="81"/>
      <c r="F76" s="81"/>
      <c r="G76" s="81"/>
      <c r="H76" s="29">
        <f>SUM(H77:H78)</f>
        <v>4</v>
      </c>
      <c r="I76" s="30"/>
    </row>
    <row r="77" spans="1:10" ht="98.25" customHeight="1" x14ac:dyDescent="0.15">
      <c r="A77" s="31" t="s">
        <v>60</v>
      </c>
      <c r="B77" s="77" t="s">
        <v>371</v>
      </c>
      <c r="C77" s="77"/>
      <c r="D77" s="32" t="s">
        <v>10</v>
      </c>
      <c r="E77" s="77" t="s">
        <v>375</v>
      </c>
      <c r="F77" s="77"/>
      <c r="G77" s="77"/>
      <c r="H77" s="33">
        <v>2</v>
      </c>
      <c r="I77" s="34"/>
      <c r="J77" s="64" t="s">
        <v>504</v>
      </c>
    </row>
    <row r="78" spans="1:10" ht="51.75" customHeight="1" x14ac:dyDescent="0.15">
      <c r="A78" s="31" t="s">
        <v>61</v>
      </c>
      <c r="B78" s="77" t="s">
        <v>372</v>
      </c>
      <c r="C78" s="77"/>
      <c r="D78" s="32" t="s">
        <v>8</v>
      </c>
      <c r="E78" s="77" t="s">
        <v>377</v>
      </c>
      <c r="F78" s="77"/>
      <c r="G78" s="77"/>
      <c r="H78" s="33">
        <v>2</v>
      </c>
      <c r="I78" s="34"/>
    </row>
    <row r="79" spans="1:10" ht="22.5" customHeight="1" x14ac:dyDescent="0.15">
      <c r="A79" s="28" t="s">
        <v>62</v>
      </c>
      <c r="B79" s="81" t="s">
        <v>373</v>
      </c>
      <c r="C79" s="81"/>
      <c r="D79" s="81"/>
      <c r="E79" s="81"/>
      <c r="F79" s="81"/>
      <c r="G79" s="81"/>
      <c r="H79" s="29">
        <f>SUM(H80:H81)</f>
        <v>4</v>
      </c>
      <c r="I79" s="30"/>
    </row>
    <row r="80" spans="1:10" ht="91.5" customHeight="1" x14ac:dyDescent="0.15">
      <c r="A80" s="31" t="s">
        <v>63</v>
      </c>
      <c r="B80" s="77" t="s">
        <v>374</v>
      </c>
      <c r="C80" s="77"/>
      <c r="D80" s="32" t="s">
        <v>10</v>
      </c>
      <c r="E80" s="77" t="s">
        <v>375</v>
      </c>
      <c r="F80" s="77"/>
      <c r="G80" s="77"/>
      <c r="H80" s="33">
        <v>2</v>
      </c>
      <c r="I80" s="34"/>
      <c r="J80" s="64" t="s">
        <v>504</v>
      </c>
    </row>
    <row r="81" spans="1:10" ht="51.75" customHeight="1" x14ac:dyDescent="0.15">
      <c r="A81" s="31" t="s">
        <v>64</v>
      </c>
      <c r="B81" s="77" t="s">
        <v>376</v>
      </c>
      <c r="C81" s="77"/>
      <c r="D81" s="32" t="s">
        <v>8</v>
      </c>
      <c r="E81" s="77" t="s">
        <v>379</v>
      </c>
      <c r="F81" s="77"/>
      <c r="G81" s="77"/>
      <c r="H81" s="33">
        <v>2</v>
      </c>
      <c r="I81" s="34"/>
    </row>
    <row r="82" spans="1:10" ht="29.25" customHeight="1" x14ac:dyDescent="0.15">
      <c r="A82" s="28" t="s">
        <v>65</v>
      </c>
      <c r="B82" s="81" t="s">
        <v>378</v>
      </c>
      <c r="C82" s="81"/>
      <c r="D82" s="81"/>
      <c r="E82" s="81"/>
      <c r="F82" s="81"/>
      <c r="G82" s="81"/>
      <c r="H82" s="29">
        <f>SUM(H83:H84)</f>
        <v>4</v>
      </c>
      <c r="I82" s="30"/>
    </row>
    <row r="83" spans="1:10" ht="69.75" customHeight="1" x14ac:dyDescent="0.15">
      <c r="A83" s="31" t="s">
        <v>66</v>
      </c>
      <c r="B83" s="77" t="s">
        <v>380</v>
      </c>
      <c r="C83" s="77"/>
      <c r="D83" s="32" t="s">
        <v>10</v>
      </c>
      <c r="E83" s="77" t="s">
        <v>382</v>
      </c>
      <c r="F83" s="77"/>
      <c r="G83" s="77"/>
      <c r="H83" s="33">
        <v>2</v>
      </c>
      <c r="I83" s="34"/>
      <c r="J83" s="64" t="s">
        <v>504</v>
      </c>
    </row>
    <row r="84" spans="1:10" ht="50.25" customHeight="1" x14ac:dyDescent="0.15">
      <c r="A84" s="31" t="s">
        <v>67</v>
      </c>
      <c r="B84" s="77" t="s">
        <v>383</v>
      </c>
      <c r="C84" s="77"/>
      <c r="D84" s="32" t="s">
        <v>47</v>
      </c>
      <c r="E84" s="77" t="s">
        <v>384</v>
      </c>
      <c r="F84" s="77"/>
      <c r="G84" s="77"/>
      <c r="H84" s="33">
        <v>2</v>
      </c>
      <c r="I84" s="34"/>
    </row>
    <row r="85" spans="1:10" ht="22.5" customHeight="1" x14ac:dyDescent="0.15">
      <c r="A85" s="28" t="s">
        <v>68</v>
      </c>
      <c r="B85" s="81" t="s">
        <v>69</v>
      </c>
      <c r="C85" s="81"/>
      <c r="D85" s="81"/>
      <c r="E85" s="81"/>
      <c r="F85" s="81"/>
      <c r="G85" s="81"/>
      <c r="H85" s="29">
        <f>SUM(H86:H87)</f>
        <v>4</v>
      </c>
      <c r="I85" s="30"/>
    </row>
    <row r="86" spans="1:10" ht="96.75" customHeight="1" x14ac:dyDescent="0.15">
      <c r="A86" s="31" t="s">
        <v>70</v>
      </c>
      <c r="B86" s="77" t="s">
        <v>102</v>
      </c>
      <c r="C86" s="77"/>
      <c r="D86" s="32" t="s">
        <v>10</v>
      </c>
      <c r="E86" s="77" t="s">
        <v>480</v>
      </c>
      <c r="F86" s="77"/>
      <c r="G86" s="77"/>
      <c r="H86" s="33">
        <v>2</v>
      </c>
      <c r="I86" s="34"/>
      <c r="J86" s="64" t="s">
        <v>504</v>
      </c>
    </row>
    <row r="87" spans="1:10" ht="63" customHeight="1" x14ac:dyDescent="0.15">
      <c r="A87" s="31" t="s">
        <v>71</v>
      </c>
      <c r="B87" s="77" t="s">
        <v>385</v>
      </c>
      <c r="C87" s="77"/>
      <c r="D87" s="32" t="s">
        <v>8</v>
      </c>
      <c r="E87" s="77" t="s">
        <v>386</v>
      </c>
      <c r="F87" s="77"/>
      <c r="G87" s="77"/>
      <c r="H87" s="33">
        <v>2</v>
      </c>
      <c r="I87" s="34"/>
      <c r="J87" s="65" t="s">
        <v>502</v>
      </c>
    </row>
    <row r="88" spans="1:10" ht="24.75" customHeight="1" x14ac:dyDescent="0.15">
      <c r="A88" s="28" t="s">
        <v>72</v>
      </c>
      <c r="B88" s="81" t="s">
        <v>73</v>
      </c>
      <c r="C88" s="81"/>
      <c r="D88" s="81"/>
      <c r="E88" s="81"/>
      <c r="F88" s="81"/>
      <c r="G88" s="81"/>
      <c r="H88" s="29">
        <f>SUM(H89:H90)</f>
        <v>4</v>
      </c>
      <c r="I88" s="30"/>
    </row>
    <row r="89" spans="1:10" ht="169.5" customHeight="1" x14ac:dyDescent="0.15">
      <c r="A89" s="31" t="s">
        <v>74</v>
      </c>
      <c r="B89" s="77" t="s">
        <v>267</v>
      </c>
      <c r="C89" s="77"/>
      <c r="D89" s="32" t="s">
        <v>75</v>
      </c>
      <c r="E89" s="77" t="s">
        <v>450</v>
      </c>
      <c r="F89" s="77"/>
      <c r="G89" s="77"/>
      <c r="H89" s="33">
        <v>2</v>
      </c>
      <c r="I89" s="34"/>
      <c r="J89" s="64" t="s">
        <v>504</v>
      </c>
    </row>
    <row r="90" spans="1:10" ht="52.5" customHeight="1" x14ac:dyDescent="0.15">
      <c r="A90" s="31" t="s">
        <v>76</v>
      </c>
      <c r="B90" s="77" t="s">
        <v>451</v>
      </c>
      <c r="C90" s="77"/>
      <c r="D90" s="32" t="s">
        <v>47</v>
      </c>
      <c r="E90" s="77" t="s">
        <v>254</v>
      </c>
      <c r="F90" s="77"/>
      <c r="G90" s="77"/>
      <c r="H90" s="33">
        <v>2</v>
      </c>
      <c r="I90" s="34"/>
      <c r="J90" s="64" t="s">
        <v>504</v>
      </c>
    </row>
    <row r="91" spans="1:10" ht="24" customHeight="1" x14ac:dyDescent="0.15">
      <c r="A91" s="28" t="s">
        <v>77</v>
      </c>
      <c r="B91" s="81" t="s">
        <v>265</v>
      </c>
      <c r="C91" s="81"/>
      <c r="D91" s="81"/>
      <c r="E91" s="81"/>
      <c r="F91" s="81"/>
      <c r="G91" s="81"/>
      <c r="H91" s="29">
        <f>SUM(H92:H93)</f>
        <v>4</v>
      </c>
      <c r="I91" s="30"/>
    </row>
    <row r="92" spans="1:10" ht="108" customHeight="1" x14ac:dyDescent="0.15">
      <c r="A92" s="31" t="s">
        <v>78</v>
      </c>
      <c r="B92" s="77" t="s">
        <v>387</v>
      </c>
      <c r="C92" s="77"/>
      <c r="D92" s="32" t="s">
        <v>47</v>
      </c>
      <c r="E92" s="77" t="s">
        <v>388</v>
      </c>
      <c r="F92" s="77"/>
      <c r="G92" s="77"/>
      <c r="H92" s="33">
        <v>2</v>
      </c>
      <c r="I92" s="34"/>
    </row>
    <row r="93" spans="1:10" ht="101.25" customHeight="1" x14ac:dyDescent="0.15">
      <c r="A93" s="31" t="s">
        <v>79</v>
      </c>
      <c r="B93" s="77" t="s">
        <v>103</v>
      </c>
      <c r="C93" s="77"/>
      <c r="D93" s="32" t="s">
        <v>47</v>
      </c>
      <c r="E93" s="77" t="s">
        <v>452</v>
      </c>
      <c r="F93" s="77"/>
      <c r="G93" s="77"/>
      <c r="H93" s="33">
        <v>2</v>
      </c>
      <c r="I93" s="34"/>
      <c r="J93" s="64" t="s">
        <v>504</v>
      </c>
    </row>
    <row r="94" spans="1:10" ht="20.25" customHeight="1" x14ac:dyDescent="0.15">
      <c r="A94" s="28" t="s">
        <v>80</v>
      </c>
      <c r="B94" s="81" t="s">
        <v>81</v>
      </c>
      <c r="C94" s="81"/>
      <c r="D94" s="81"/>
      <c r="E94" s="81"/>
      <c r="F94" s="81"/>
      <c r="G94" s="81"/>
      <c r="H94" s="29">
        <f>SUM(H95:H96)</f>
        <v>4</v>
      </c>
      <c r="I94" s="30"/>
    </row>
    <row r="95" spans="1:10" ht="80.25" customHeight="1" x14ac:dyDescent="0.15">
      <c r="A95" s="31" t="s">
        <v>82</v>
      </c>
      <c r="B95" s="136" t="s">
        <v>533</v>
      </c>
      <c r="C95" s="136"/>
      <c r="D95" s="58" t="s">
        <v>83</v>
      </c>
      <c r="E95" s="136" t="s">
        <v>534</v>
      </c>
      <c r="F95" s="136"/>
      <c r="G95" s="136"/>
      <c r="H95" s="33">
        <v>2</v>
      </c>
      <c r="I95" s="34"/>
    </row>
    <row r="96" spans="1:10" ht="50.25" customHeight="1" x14ac:dyDescent="0.2">
      <c r="A96" s="31" t="s">
        <v>84</v>
      </c>
      <c r="B96" s="136" t="s">
        <v>535</v>
      </c>
      <c r="C96" s="136"/>
      <c r="D96" s="58" t="s">
        <v>11</v>
      </c>
      <c r="E96" s="136" t="s">
        <v>536</v>
      </c>
      <c r="F96" s="136"/>
      <c r="G96" s="136"/>
      <c r="H96" s="33">
        <v>2</v>
      </c>
      <c r="I96" s="34"/>
      <c r="J96" s="66" t="s">
        <v>503</v>
      </c>
    </row>
    <row r="97" spans="1:10" ht="23.25" customHeight="1" x14ac:dyDescent="0.15">
      <c r="A97" s="28" t="s">
        <v>85</v>
      </c>
      <c r="B97" s="81" t="s">
        <v>86</v>
      </c>
      <c r="C97" s="81"/>
      <c r="D97" s="81"/>
      <c r="E97" s="81"/>
      <c r="F97" s="81"/>
      <c r="G97" s="81"/>
      <c r="H97" s="29">
        <f>SUM(H98:H99)</f>
        <v>4</v>
      </c>
      <c r="I97" s="30"/>
    </row>
    <row r="98" spans="1:10" ht="48" customHeight="1" x14ac:dyDescent="0.15">
      <c r="A98" s="31" t="s">
        <v>87</v>
      </c>
      <c r="B98" s="77" t="s">
        <v>389</v>
      </c>
      <c r="C98" s="77"/>
      <c r="D98" s="32" t="s">
        <v>8</v>
      </c>
      <c r="E98" s="77" t="s">
        <v>390</v>
      </c>
      <c r="F98" s="77"/>
      <c r="G98" s="77"/>
      <c r="H98" s="33">
        <v>2</v>
      </c>
      <c r="I98" s="34"/>
    </row>
    <row r="99" spans="1:10" ht="66" customHeight="1" x14ac:dyDescent="0.15">
      <c r="A99" s="31" t="s">
        <v>88</v>
      </c>
      <c r="B99" s="77" t="s">
        <v>104</v>
      </c>
      <c r="C99" s="77"/>
      <c r="D99" s="32" t="s">
        <v>8</v>
      </c>
      <c r="E99" s="77" t="s">
        <v>391</v>
      </c>
      <c r="F99" s="77"/>
      <c r="G99" s="77"/>
      <c r="H99" s="33">
        <v>2</v>
      </c>
      <c r="I99" s="34"/>
    </row>
    <row r="100" spans="1:10" ht="20.25" customHeight="1" x14ac:dyDescent="0.15">
      <c r="A100" s="40" t="s">
        <v>89</v>
      </c>
      <c r="B100" s="153" t="s">
        <v>90</v>
      </c>
      <c r="C100" s="154"/>
      <c r="D100" s="154"/>
      <c r="E100" s="154"/>
      <c r="F100" s="154"/>
      <c r="G100" s="154"/>
      <c r="H100" s="154"/>
      <c r="I100" s="155"/>
    </row>
    <row r="101" spans="1:10" ht="23.25" customHeight="1" x14ac:dyDescent="0.15">
      <c r="A101" s="28" t="s">
        <v>91</v>
      </c>
      <c r="B101" s="81" t="s">
        <v>92</v>
      </c>
      <c r="C101" s="81"/>
      <c r="D101" s="81"/>
      <c r="E101" s="81"/>
      <c r="F101" s="81"/>
      <c r="G101" s="81"/>
      <c r="H101" s="29">
        <f>SUM(H102:H103)</f>
        <v>4</v>
      </c>
      <c r="I101" s="30"/>
    </row>
    <row r="102" spans="1:10" ht="79.5" customHeight="1" x14ac:dyDescent="0.15">
      <c r="A102" s="31" t="s">
        <v>93</v>
      </c>
      <c r="B102" s="77" t="s">
        <v>481</v>
      </c>
      <c r="C102" s="77"/>
      <c r="D102" s="32" t="s">
        <v>8</v>
      </c>
      <c r="E102" s="77" t="s">
        <v>392</v>
      </c>
      <c r="F102" s="77"/>
      <c r="G102" s="77"/>
      <c r="H102" s="33">
        <v>2</v>
      </c>
      <c r="I102" s="34"/>
      <c r="J102" s="65" t="s">
        <v>503</v>
      </c>
    </row>
    <row r="103" spans="1:10" ht="77.25" customHeight="1" x14ac:dyDescent="0.15">
      <c r="A103" s="31" t="s">
        <v>94</v>
      </c>
      <c r="B103" s="77" t="s">
        <v>105</v>
      </c>
      <c r="C103" s="77"/>
      <c r="D103" s="32" t="s">
        <v>95</v>
      </c>
      <c r="E103" s="77" t="s">
        <v>341</v>
      </c>
      <c r="F103" s="77"/>
      <c r="G103" s="77"/>
      <c r="H103" s="33">
        <v>2</v>
      </c>
      <c r="I103" s="34"/>
      <c r="J103" s="65"/>
    </row>
    <row r="104" spans="1:10" ht="23.25" customHeight="1" x14ac:dyDescent="0.15">
      <c r="A104" s="28" t="s">
        <v>96</v>
      </c>
      <c r="B104" s="81" t="s">
        <v>97</v>
      </c>
      <c r="C104" s="81"/>
      <c r="D104" s="81"/>
      <c r="E104" s="81"/>
      <c r="F104" s="81"/>
      <c r="G104" s="81"/>
      <c r="H104" s="29">
        <f>SUM(H105:H106)</f>
        <v>4</v>
      </c>
      <c r="I104" s="30"/>
    </row>
    <row r="105" spans="1:10" ht="64.5" customHeight="1" x14ac:dyDescent="0.15">
      <c r="A105" s="31" t="s">
        <v>98</v>
      </c>
      <c r="B105" s="77" t="s">
        <v>454</v>
      </c>
      <c r="C105" s="77"/>
      <c r="D105" s="32" t="s">
        <v>10</v>
      </c>
      <c r="E105" s="77" t="s">
        <v>482</v>
      </c>
      <c r="F105" s="77"/>
      <c r="G105" s="77"/>
      <c r="H105" s="33">
        <v>2</v>
      </c>
      <c r="I105" s="34"/>
      <c r="J105" s="65"/>
    </row>
    <row r="106" spans="1:10" ht="39" customHeight="1" x14ac:dyDescent="0.15">
      <c r="A106" s="31" t="s">
        <v>99</v>
      </c>
      <c r="B106" s="77" t="s">
        <v>393</v>
      </c>
      <c r="C106" s="77"/>
      <c r="D106" s="32" t="s">
        <v>10</v>
      </c>
      <c r="E106" s="77" t="s">
        <v>394</v>
      </c>
      <c r="F106" s="77"/>
      <c r="G106" s="77"/>
      <c r="H106" s="33">
        <v>2</v>
      </c>
      <c r="I106" s="34"/>
    </row>
    <row r="107" spans="1:10" ht="22.5" customHeight="1" x14ac:dyDescent="0.15">
      <c r="A107" s="28" t="s">
        <v>106</v>
      </c>
      <c r="B107" s="81" t="s">
        <v>107</v>
      </c>
      <c r="C107" s="81"/>
      <c r="D107" s="81"/>
      <c r="E107" s="81"/>
      <c r="F107" s="81"/>
      <c r="G107" s="81"/>
      <c r="H107" s="29">
        <f>SUM(H108:H109)</f>
        <v>4</v>
      </c>
      <c r="I107" s="30"/>
    </row>
    <row r="108" spans="1:10" ht="76.5" customHeight="1" x14ac:dyDescent="0.15">
      <c r="A108" s="31" t="s">
        <v>108</v>
      </c>
      <c r="B108" s="77" t="s">
        <v>283</v>
      </c>
      <c r="C108" s="77"/>
      <c r="D108" s="32" t="s">
        <v>126</v>
      </c>
      <c r="E108" s="80" t="s">
        <v>455</v>
      </c>
      <c r="F108" s="80"/>
      <c r="G108" s="80"/>
      <c r="H108" s="33">
        <v>2</v>
      </c>
      <c r="I108" s="34"/>
    </row>
    <row r="109" spans="1:10" ht="89.25" customHeight="1" x14ac:dyDescent="0.15">
      <c r="A109" s="31" t="s">
        <v>109</v>
      </c>
      <c r="B109" s="77" t="s">
        <v>285</v>
      </c>
      <c r="C109" s="77"/>
      <c r="D109" s="32" t="s">
        <v>8</v>
      </c>
      <c r="E109" s="77" t="s">
        <v>395</v>
      </c>
      <c r="F109" s="77"/>
      <c r="G109" s="77"/>
      <c r="H109" s="33">
        <v>2</v>
      </c>
      <c r="I109" s="34"/>
    </row>
    <row r="110" spans="1:10" s="2" customFormat="1" ht="19.5" customHeight="1" x14ac:dyDescent="0.15">
      <c r="A110" s="28" t="s">
        <v>110</v>
      </c>
      <c r="B110" s="81" t="s">
        <v>111</v>
      </c>
      <c r="C110" s="81"/>
      <c r="D110" s="81"/>
      <c r="E110" s="81"/>
      <c r="F110" s="81"/>
      <c r="G110" s="81"/>
      <c r="H110" s="29">
        <f>SUM(H111:H112)</f>
        <v>4</v>
      </c>
      <c r="I110" s="30"/>
      <c r="J110" s="67"/>
    </row>
    <row r="111" spans="1:10" ht="98.25" customHeight="1" x14ac:dyDescent="0.15">
      <c r="A111" s="31" t="s">
        <v>112</v>
      </c>
      <c r="B111" s="77" t="s">
        <v>396</v>
      </c>
      <c r="C111" s="77"/>
      <c r="D111" s="32" t="s">
        <v>10</v>
      </c>
      <c r="E111" s="77" t="s">
        <v>397</v>
      </c>
      <c r="F111" s="77"/>
      <c r="G111" s="77"/>
      <c r="H111" s="33">
        <v>2</v>
      </c>
      <c r="I111" s="34"/>
    </row>
    <row r="112" spans="1:10" ht="81.75" customHeight="1" x14ac:dyDescent="0.15">
      <c r="A112" s="31" t="s">
        <v>113</v>
      </c>
      <c r="B112" s="77" t="s">
        <v>398</v>
      </c>
      <c r="C112" s="77"/>
      <c r="D112" s="32" t="s">
        <v>11</v>
      </c>
      <c r="E112" s="77" t="s">
        <v>399</v>
      </c>
      <c r="F112" s="77"/>
      <c r="G112" s="77"/>
      <c r="H112" s="33">
        <v>2</v>
      </c>
      <c r="I112" s="34"/>
      <c r="J112" s="65" t="s">
        <v>503</v>
      </c>
    </row>
    <row r="113" spans="1:10" ht="24" customHeight="1" x14ac:dyDescent="0.15">
      <c r="A113" s="28" t="s">
        <v>114</v>
      </c>
      <c r="B113" s="81" t="s">
        <v>115</v>
      </c>
      <c r="C113" s="81"/>
      <c r="D113" s="81"/>
      <c r="E113" s="81"/>
      <c r="F113" s="81"/>
      <c r="G113" s="81"/>
      <c r="H113" s="29">
        <f>SUM(H114:H115)</f>
        <v>4</v>
      </c>
      <c r="I113" s="30"/>
    </row>
    <row r="114" spans="1:10" ht="184.5" customHeight="1" x14ac:dyDescent="0.15">
      <c r="A114" s="31" t="s">
        <v>116</v>
      </c>
      <c r="B114" s="77" t="s">
        <v>513</v>
      </c>
      <c r="C114" s="77"/>
      <c r="D114" s="32" t="s">
        <v>258</v>
      </c>
      <c r="E114" s="77" t="s">
        <v>483</v>
      </c>
      <c r="F114" s="77"/>
      <c r="G114" s="77"/>
      <c r="H114" s="33">
        <v>2</v>
      </c>
      <c r="I114" s="34"/>
      <c r="J114" s="65" t="s">
        <v>503</v>
      </c>
    </row>
    <row r="115" spans="1:10" ht="117" customHeight="1" x14ac:dyDescent="0.15">
      <c r="A115" s="31" t="s">
        <v>117</v>
      </c>
      <c r="B115" s="75" t="s">
        <v>484</v>
      </c>
      <c r="C115" s="156"/>
      <c r="D115" s="32" t="s">
        <v>8</v>
      </c>
      <c r="E115" s="77" t="s">
        <v>485</v>
      </c>
      <c r="F115" s="77"/>
      <c r="G115" s="77"/>
      <c r="H115" s="33">
        <v>2</v>
      </c>
      <c r="I115" s="34"/>
    </row>
    <row r="116" spans="1:10" ht="22.5" customHeight="1" x14ac:dyDescent="0.15">
      <c r="A116" s="28" t="s">
        <v>118</v>
      </c>
      <c r="B116" s="81" t="s">
        <v>119</v>
      </c>
      <c r="C116" s="81"/>
      <c r="D116" s="81"/>
      <c r="E116" s="81"/>
      <c r="F116" s="81"/>
      <c r="G116" s="81"/>
      <c r="H116" s="29">
        <f>SUM(H117:H118)</f>
        <v>4</v>
      </c>
      <c r="I116" s="30"/>
    </row>
    <row r="117" spans="1:10" ht="56.25" customHeight="1" x14ac:dyDescent="0.15">
      <c r="A117" s="31" t="s">
        <v>120</v>
      </c>
      <c r="B117" s="77" t="s">
        <v>400</v>
      </c>
      <c r="C117" s="77"/>
      <c r="D117" s="32" t="s">
        <v>47</v>
      </c>
      <c r="E117" s="77" t="s">
        <v>401</v>
      </c>
      <c r="F117" s="77"/>
      <c r="G117" s="77"/>
      <c r="H117" s="33">
        <v>2</v>
      </c>
      <c r="I117" s="34"/>
    </row>
    <row r="118" spans="1:10" ht="66.75" customHeight="1" x14ac:dyDescent="0.15">
      <c r="A118" s="31" t="s">
        <v>121</v>
      </c>
      <c r="B118" s="77" t="s">
        <v>402</v>
      </c>
      <c r="C118" s="77"/>
      <c r="D118" s="32" t="s">
        <v>95</v>
      </c>
      <c r="E118" s="77" t="s">
        <v>403</v>
      </c>
      <c r="F118" s="77"/>
      <c r="G118" s="77"/>
      <c r="H118" s="33">
        <v>2</v>
      </c>
      <c r="I118" s="34"/>
    </row>
    <row r="119" spans="1:10" ht="21.75" customHeight="1" x14ac:dyDescent="0.15">
      <c r="A119" s="28" t="s">
        <v>122</v>
      </c>
      <c r="B119" s="81" t="s">
        <v>123</v>
      </c>
      <c r="C119" s="81"/>
      <c r="D119" s="81"/>
      <c r="E119" s="81"/>
      <c r="F119" s="81"/>
      <c r="G119" s="81"/>
      <c r="H119" s="29">
        <f>SUM(H120:H121)</f>
        <v>4</v>
      </c>
      <c r="I119" s="30"/>
    </row>
    <row r="120" spans="1:10" ht="52.5" customHeight="1" x14ac:dyDescent="0.15">
      <c r="A120" s="31" t="s">
        <v>124</v>
      </c>
      <c r="B120" s="77" t="s">
        <v>248</v>
      </c>
      <c r="C120" s="77"/>
      <c r="D120" s="32" t="s">
        <v>8</v>
      </c>
      <c r="E120" s="77" t="s">
        <v>249</v>
      </c>
      <c r="F120" s="77"/>
      <c r="G120" s="77"/>
      <c r="H120" s="33">
        <v>2</v>
      </c>
      <c r="I120" s="34"/>
    </row>
    <row r="121" spans="1:10" ht="78.75" customHeight="1" x14ac:dyDescent="0.15">
      <c r="A121" s="31" t="s">
        <v>125</v>
      </c>
      <c r="B121" s="75" t="s">
        <v>456</v>
      </c>
      <c r="C121" s="76"/>
      <c r="D121" s="32" t="s">
        <v>126</v>
      </c>
      <c r="E121" s="77" t="s">
        <v>286</v>
      </c>
      <c r="F121" s="77"/>
      <c r="G121" s="77"/>
      <c r="H121" s="33">
        <v>2</v>
      </c>
      <c r="I121" s="34"/>
      <c r="J121" s="65" t="s">
        <v>503</v>
      </c>
    </row>
    <row r="122" spans="1:10" ht="22.5" customHeight="1" x14ac:dyDescent="0.15">
      <c r="A122" s="28" t="s">
        <v>127</v>
      </c>
      <c r="B122" s="81" t="s">
        <v>128</v>
      </c>
      <c r="C122" s="81"/>
      <c r="D122" s="81"/>
      <c r="E122" s="81"/>
      <c r="F122" s="81"/>
      <c r="G122" s="81"/>
      <c r="H122" s="29">
        <f>SUM(H123:H124)</f>
        <v>4</v>
      </c>
      <c r="I122" s="30"/>
    </row>
    <row r="123" spans="1:10" ht="64.5" customHeight="1" x14ac:dyDescent="0.15">
      <c r="A123" s="31" t="s">
        <v>129</v>
      </c>
      <c r="B123" s="77" t="s">
        <v>404</v>
      </c>
      <c r="C123" s="77"/>
      <c r="D123" s="32" t="s">
        <v>126</v>
      </c>
      <c r="E123" s="77" t="s">
        <v>405</v>
      </c>
      <c r="F123" s="77"/>
      <c r="G123" s="77"/>
      <c r="H123" s="33">
        <v>2</v>
      </c>
      <c r="I123" s="34"/>
      <c r="J123" s="65" t="s">
        <v>503</v>
      </c>
    </row>
    <row r="124" spans="1:10" ht="51.75" customHeight="1" x14ac:dyDescent="0.15">
      <c r="A124" s="31" t="s">
        <v>130</v>
      </c>
      <c r="B124" s="77" t="s">
        <v>406</v>
      </c>
      <c r="C124" s="77"/>
      <c r="D124" s="32" t="s">
        <v>8</v>
      </c>
      <c r="E124" s="77" t="s">
        <v>407</v>
      </c>
      <c r="F124" s="77"/>
      <c r="G124" s="77"/>
      <c r="H124" s="33">
        <v>2</v>
      </c>
      <c r="I124" s="34"/>
    </row>
    <row r="125" spans="1:10" ht="24.75" customHeight="1" x14ac:dyDescent="0.15">
      <c r="A125" s="28" t="s">
        <v>131</v>
      </c>
      <c r="B125" s="81" t="s">
        <v>132</v>
      </c>
      <c r="C125" s="81"/>
      <c r="D125" s="81"/>
      <c r="E125" s="81"/>
      <c r="F125" s="81"/>
      <c r="G125" s="81"/>
      <c r="H125" s="29">
        <f>SUM(H126:H127)</f>
        <v>4</v>
      </c>
      <c r="I125" s="30"/>
    </row>
    <row r="126" spans="1:10" ht="98.25" customHeight="1" x14ac:dyDescent="0.15">
      <c r="A126" s="31" t="s">
        <v>133</v>
      </c>
      <c r="B126" s="77" t="s">
        <v>486</v>
      </c>
      <c r="C126" s="77"/>
      <c r="D126" s="32" t="s">
        <v>8</v>
      </c>
      <c r="E126" s="77" t="s">
        <v>457</v>
      </c>
      <c r="F126" s="77"/>
      <c r="G126" s="77"/>
      <c r="H126" s="33">
        <v>2</v>
      </c>
      <c r="I126" s="34"/>
      <c r="J126" s="65" t="s">
        <v>505</v>
      </c>
    </row>
    <row r="127" spans="1:10" ht="69.75" customHeight="1" x14ac:dyDescent="0.15">
      <c r="A127" s="31" t="s">
        <v>134</v>
      </c>
      <c r="B127" s="77" t="s">
        <v>473</v>
      </c>
      <c r="C127" s="77"/>
      <c r="D127" s="32" t="s">
        <v>8</v>
      </c>
      <c r="E127" s="157" t="s">
        <v>487</v>
      </c>
      <c r="F127" s="158"/>
      <c r="G127" s="159"/>
      <c r="H127" s="33">
        <v>2</v>
      </c>
      <c r="I127" s="34"/>
      <c r="J127" s="65" t="s">
        <v>503</v>
      </c>
    </row>
    <row r="128" spans="1:10" ht="23.25" customHeight="1" x14ac:dyDescent="0.15">
      <c r="A128" s="28" t="s">
        <v>135</v>
      </c>
      <c r="B128" s="81" t="s">
        <v>136</v>
      </c>
      <c r="C128" s="81"/>
      <c r="D128" s="81"/>
      <c r="E128" s="81"/>
      <c r="F128" s="81"/>
      <c r="G128" s="81"/>
      <c r="H128" s="29">
        <f>SUM(H129:H130)</f>
        <v>4</v>
      </c>
      <c r="I128" s="30"/>
    </row>
    <row r="129" spans="1:10" ht="75.75" customHeight="1" x14ac:dyDescent="0.15">
      <c r="A129" s="31" t="s">
        <v>137</v>
      </c>
      <c r="B129" s="77" t="s">
        <v>408</v>
      </c>
      <c r="C129" s="77"/>
      <c r="D129" s="32" t="s">
        <v>138</v>
      </c>
      <c r="E129" s="77" t="s">
        <v>255</v>
      </c>
      <c r="F129" s="77"/>
      <c r="G129" s="77"/>
      <c r="H129" s="33">
        <v>2</v>
      </c>
      <c r="I129" s="34"/>
    </row>
    <row r="130" spans="1:10" ht="121.5" customHeight="1" x14ac:dyDescent="0.15">
      <c r="A130" s="31" t="s">
        <v>139</v>
      </c>
      <c r="B130" s="77" t="s">
        <v>488</v>
      </c>
      <c r="C130" s="77"/>
      <c r="D130" s="32" t="s">
        <v>138</v>
      </c>
      <c r="E130" s="77" t="s">
        <v>409</v>
      </c>
      <c r="F130" s="77"/>
      <c r="G130" s="77"/>
      <c r="H130" s="33">
        <v>2</v>
      </c>
      <c r="I130" s="34"/>
    </row>
    <row r="131" spans="1:10" ht="23.25" customHeight="1" x14ac:dyDescent="0.15">
      <c r="A131" s="40" t="s">
        <v>140</v>
      </c>
      <c r="B131" s="153" t="s">
        <v>472</v>
      </c>
      <c r="C131" s="154"/>
      <c r="D131" s="154"/>
      <c r="E131" s="154"/>
      <c r="F131" s="154"/>
      <c r="G131" s="154"/>
      <c r="H131" s="154"/>
      <c r="I131" s="155"/>
    </row>
    <row r="132" spans="1:10" ht="25.5" customHeight="1" x14ac:dyDescent="0.15">
      <c r="A132" s="28" t="s">
        <v>141</v>
      </c>
      <c r="B132" s="81" t="s">
        <v>142</v>
      </c>
      <c r="C132" s="81"/>
      <c r="D132" s="81"/>
      <c r="E132" s="81"/>
      <c r="F132" s="81"/>
      <c r="G132" s="81"/>
      <c r="H132" s="29">
        <f>SUM(H133:H134)</f>
        <v>4</v>
      </c>
      <c r="I132" s="30"/>
    </row>
    <row r="133" spans="1:10" ht="53.25" customHeight="1" x14ac:dyDescent="0.15">
      <c r="A133" s="31" t="s">
        <v>143</v>
      </c>
      <c r="B133" s="77" t="s">
        <v>144</v>
      </c>
      <c r="C133" s="77"/>
      <c r="D133" s="32" t="s">
        <v>10</v>
      </c>
      <c r="E133" s="77" t="s">
        <v>250</v>
      </c>
      <c r="F133" s="77"/>
      <c r="G133" s="77"/>
      <c r="H133" s="33">
        <v>2</v>
      </c>
      <c r="I133" s="34"/>
      <c r="J133" s="64" t="s">
        <v>504</v>
      </c>
    </row>
    <row r="134" spans="1:10" ht="156.75" customHeight="1" x14ac:dyDescent="0.15">
      <c r="A134" s="31" t="s">
        <v>145</v>
      </c>
      <c r="B134" s="77" t="s">
        <v>268</v>
      </c>
      <c r="C134" s="77"/>
      <c r="D134" s="32" t="s">
        <v>95</v>
      </c>
      <c r="E134" s="77" t="s">
        <v>489</v>
      </c>
      <c r="F134" s="77"/>
      <c r="G134" s="77"/>
      <c r="H134" s="33">
        <v>2</v>
      </c>
      <c r="I134" s="34"/>
      <c r="J134" s="64" t="s">
        <v>504</v>
      </c>
    </row>
    <row r="135" spans="1:10" ht="23.25" customHeight="1" x14ac:dyDescent="0.15">
      <c r="A135" s="28" t="s">
        <v>146</v>
      </c>
      <c r="B135" s="81" t="s">
        <v>147</v>
      </c>
      <c r="C135" s="81"/>
      <c r="D135" s="81"/>
      <c r="E135" s="81"/>
      <c r="F135" s="81"/>
      <c r="G135" s="81"/>
      <c r="H135" s="29">
        <f>SUM(H136:H137)</f>
        <v>4</v>
      </c>
      <c r="I135" s="30"/>
    </row>
    <row r="136" spans="1:10" ht="50.25" customHeight="1" x14ac:dyDescent="0.15">
      <c r="A136" s="31" t="s">
        <v>148</v>
      </c>
      <c r="B136" s="77" t="s">
        <v>154</v>
      </c>
      <c r="C136" s="77"/>
      <c r="D136" s="32" t="s">
        <v>47</v>
      </c>
      <c r="E136" s="77" t="s">
        <v>155</v>
      </c>
      <c r="F136" s="77"/>
      <c r="G136" s="77"/>
      <c r="H136" s="33">
        <v>2</v>
      </c>
      <c r="I136" s="34"/>
      <c r="J136" s="64" t="s">
        <v>504</v>
      </c>
    </row>
    <row r="137" spans="1:10" ht="36.75" customHeight="1" x14ac:dyDescent="0.15">
      <c r="A137" s="31" t="s">
        <v>149</v>
      </c>
      <c r="B137" s="77" t="s">
        <v>410</v>
      </c>
      <c r="C137" s="77"/>
      <c r="D137" s="32" t="s">
        <v>47</v>
      </c>
      <c r="E137" s="77" t="s">
        <v>411</v>
      </c>
      <c r="F137" s="77"/>
      <c r="G137" s="77"/>
      <c r="H137" s="33">
        <v>2</v>
      </c>
      <c r="I137" s="34"/>
      <c r="J137" s="64" t="s">
        <v>504</v>
      </c>
    </row>
    <row r="138" spans="1:10" ht="20.25" customHeight="1" x14ac:dyDescent="0.15">
      <c r="A138" s="28" t="s">
        <v>150</v>
      </c>
      <c r="B138" s="81" t="s">
        <v>151</v>
      </c>
      <c r="C138" s="81"/>
      <c r="D138" s="81"/>
      <c r="E138" s="81"/>
      <c r="F138" s="81"/>
      <c r="G138" s="81"/>
      <c r="H138" s="29">
        <f>SUM(H139:H140)</f>
        <v>4</v>
      </c>
      <c r="I138" s="30"/>
    </row>
    <row r="139" spans="1:10" ht="81" customHeight="1" x14ac:dyDescent="0.15">
      <c r="A139" s="31" t="s">
        <v>152</v>
      </c>
      <c r="B139" s="77" t="s">
        <v>156</v>
      </c>
      <c r="C139" s="77"/>
      <c r="D139" s="32" t="s">
        <v>47</v>
      </c>
      <c r="E139" s="77" t="s">
        <v>157</v>
      </c>
      <c r="F139" s="77"/>
      <c r="G139" s="77"/>
      <c r="H139" s="33">
        <v>2</v>
      </c>
      <c r="I139" s="34"/>
    </row>
    <row r="140" spans="1:10" ht="63.75" customHeight="1" x14ac:dyDescent="0.15">
      <c r="A140" s="31" t="s">
        <v>153</v>
      </c>
      <c r="B140" s="77" t="s">
        <v>165</v>
      </c>
      <c r="C140" s="77"/>
      <c r="D140" s="32" t="s">
        <v>47</v>
      </c>
      <c r="E140" s="77" t="s">
        <v>166</v>
      </c>
      <c r="F140" s="77"/>
      <c r="G140" s="77"/>
      <c r="H140" s="33">
        <v>2</v>
      </c>
      <c r="I140" s="34"/>
    </row>
    <row r="141" spans="1:10" ht="24" customHeight="1" x14ac:dyDescent="0.15">
      <c r="A141" s="28" t="s">
        <v>158</v>
      </c>
      <c r="B141" s="81" t="s">
        <v>159</v>
      </c>
      <c r="C141" s="81"/>
      <c r="D141" s="81"/>
      <c r="E141" s="81"/>
      <c r="F141" s="81"/>
      <c r="G141" s="81"/>
      <c r="H141" s="29">
        <f>SUM(H142:H143)</f>
        <v>4</v>
      </c>
      <c r="I141" s="30"/>
    </row>
    <row r="142" spans="1:10" ht="49.5" customHeight="1" x14ac:dyDescent="0.15">
      <c r="A142" s="31" t="s">
        <v>160</v>
      </c>
      <c r="B142" s="77" t="s">
        <v>167</v>
      </c>
      <c r="C142" s="77"/>
      <c r="D142" s="32" t="s">
        <v>95</v>
      </c>
      <c r="E142" s="77" t="s">
        <v>287</v>
      </c>
      <c r="F142" s="77"/>
      <c r="G142" s="77"/>
      <c r="H142" s="33">
        <v>2</v>
      </c>
      <c r="I142" s="34"/>
      <c r="J142" s="64" t="s">
        <v>504</v>
      </c>
    </row>
    <row r="143" spans="1:10" ht="157.5" customHeight="1" x14ac:dyDescent="0.15">
      <c r="A143" s="31" t="s">
        <v>161</v>
      </c>
      <c r="B143" s="77" t="s">
        <v>269</v>
      </c>
      <c r="C143" s="77"/>
      <c r="D143" s="32" t="s">
        <v>47</v>
      </c>
      <c r="E143" s="77" t="s">
        <v>270</v>
      </c>
      <c r="F143" s="77"/>
      <c r="G143" s="77"/>
      <c r="H143" s="33">
        <v>2</v>
      </c>
      <c r="I143" s="34"/>
      <c r="J143" s="64" t="s">
        <v>504</v>
      </c>
    </row>
    <row r="144" spans="1:10" ht="24.75" customHeight="1" x14ac:dyDescent="0.15">
      <c r="A144" s="28" t="s">
        <v>162</v>
      </c>
      <c r="B144" s="81" t="s">
        <v>412</v>
      </c>
      <c r="C144" s="81"/>
      <c r="D144" s="81"/>
      <c r="E144" s="81"/>
      <c r="F144" s="81"/>
      <c r="G144" s="81"/>
      <c r="H144" s="29">
        <f>SUM(H145:H146)</f>
        <v>4</v>
      </c>
      <c r="I144" s="30"/>
    </row>
    <row r="145" spans="1:10" ht="86.25" customHeight="1" x14ac:dyDescent="0.15">
      <c r="A145" s="31" t="s">
        <v>163</v>
      </c>
      <c r="B145" s="77" t="s">
        <v>413</v>
      </c>
      <c r="C145" s="77"/>
      <c r="D145" s="32" t="s">
        <v>75</v>
      </c>
      <c r="E145" s="77" t="s">
        <v>414</v>
      </c>
      <c r="F145" s="77"/>
      <c r="G145" s="77"/>
      <c r="H145" s="33">
        <v>2</v>
      </c>
      <c r="I145" s="34"/>
    </row>
    <row r="146" spans="1:10" ht="98.25" customHeight="1" x14ac:dyDescent="0.15">
      <c r="A146" s="31" t="s">
        <v>164</v>
      </c>
      <c r="B146" s="77" t="s">
        <v>168</v>
      </c>
      <c r="C146" s="77"/>
      <c r="D146" s="32" t="s">
        <v>47</v>
      </c>
      <c r="E146" s="77" t="s">
        <v>490</v>
      </c>
      <c r="F146" s="77"/>
      <c r="G146" s="77"/>
      <c r="H146" s="33">
        <v>2</v>
      </c>
      <c r="I146" s="34"/>
      <c r="J146" s="64" t="s">
        <v>504</v>
      </c>
    </row>
    <row r="147" spans="1:10" ht="22.5" customHeight="1" x14ac:dyDescent="0.15">
      <c r="A147" s="28" t="s">
        <v>169</v>
      </c>
      <c r="B147" s="81" t="s">
        <v>170</v>
      </c>
      <c r="C147" s="81"/>
      <c r="D147" s="81"/>
      <c r="E147" s="81"/>
      <c r="F147" s="81"/>
      <c r="G147" s="81"/>
      <c r="H147" s="29">
        <f>SUM(H148:H149)</f>
        <v>4</v>
      </c>
      <c r="I147" s="30"/>
    </row>
    <row r="148" spans="1:10" ht="34.5" customHeight="1" x14ac:dyDescent="0.15">
      <c r="A148" s="31" t="s">
        <v>171</v>
      </c>
      <c r="B148" s="77" t="s">
        <v>458</v>
      </c>
      <c r="C148" s="77"/>
      <c r="D148" s="32" t="s">
        <v>95</v>
      </c>
      <c r="E148" s="77" t="s">
        <v>182</v>
      </c>
      <c r="F148" s="77"/>
      <c r="G148" s="77"/>
      <c r="H148" s="33">
        <v>2</v>
      </c>
      <c r="I148" s="34"/>
    </row>
    <row r="149" spans="1:10" ht="51" customHeight="1" x14ac:dyDescent="0.15">
      <c r="A149" s="31" t="s">
        <v>172</v>
      </c>
      <c r="B149" s="77" t="s">
        <v>183</v>
      </c>
      <c r="C149" s="77"/>
      <c r="D149" s="32" t="s">
        <v>47</v>
      </c>
      <c r="E149" s="77" t="s">
        <v>173</v>
      </c>
      <c r="F149" s="77"/>
      <c r="G149" s="77"/>
      <c r="H149" s="33">
        <v>2</v>
      </c>
      <c r="I149" s="34"/>
    </row>
    <row r="150" spans="1:10" ht="18.75" customHeight="1" x14ac:dyDescent="0.15">
      <c r="A150" s="28" t="s">
        <v>174</v>
      </c>
      <c r="B150" s="81" t="s">
        <v>175</v>
      </c>
      <c r="C150" s="81"/>
      <c r="D150" s="81"/>
      <c r="E150" s="81"/>
      <c r="F150" s="81"/>
      <c r="G150" s="81"/>
      <c r="H150" s="29">
        <f>SUM(H151:H152)</f>
        <v>4</v>
      </c>
      <c r="I150" s="42"/>
    </row>
    <row r="151" spans="1:10" ht="52.5" customHeight="1" x14ac:dyDescent="0.15">
      <c r="A151" s="31" t="s">
        <v>176</v>
      </c>
      <c r="B151" s="77" t="s">
        <v>276</v>
      </c>
      <c r="C151" s="77"/>
      <c r="D151" s="32" t="s">
        <v>8</v>
      </c>
      <c r="E151" s="77" t="s">
        <v>442</v>
      </c>
      <c r="F151" s="77"/>
      <c r="G151" s="77"/>
      <c r="H151" s="33">
        <v>2</v>
      </c>
      <c r="I151" s="34"/>
    </row>
    <row r="152" spans="1:10" ht="52.5" customHeight="1" x14ac:dyDescent="0.15">
      <c r="A152" s="31" t="s">
        <v>177</v>
      </c>
      <c r="B152" s="77" t="s">
        <v>275</v>
      </c>
      <c r="C152" s="77"/>
      <c r="D152" s="32" t="s">
        <v>10</v>
      </c>
      <c r="E152" s="77" t="s">
        <v>288</v>
      </c>
      <c r="F152" s="77"/>
      <c r="G152" s="77"/>
      <c r="H152" s="33">
        <v>2</v>
      </c>
      <c r="I152" s="34"/>
    </row>
    <row r="153" spans="1:10" ht="24" customHeight="1" x14ac:dyDescent="0.15">
      <c r="A153" s="28" t="s">
        <v>178</v>
      </c>
      <c r="B153" s="81" t="s">
        <v>179</v>
      </c>
      <c r="C153" s="81"/>
      <c r="D153" s="81"/>
      <c r="E153" s="81"/>
      <c r="F153" s="81"/>
      <c r="G153" s="81"/>
      <c r="H153" s="29">
        <f>SUM(H154:H155)</f>
        <v>4</v>
      </c>
      <c r="I153" s="30"/>
    </row>
    <row r="154" spans="1:10" ht="93" customHeight="1" x14ac:dyDescent="0.15">
      <c r="A154" s="31" t="s">
        <v>180</v>
      </c>
      <c r="B154" s="77" t="s">
        <v>415</v>
      </c>
      <c r="C154" s="77"/>
      <c r="D154" s="32" t="s">
        <v>12</v>
      </c>
      <c r="E154" s="77" t="s">
        <v>491</v>
      </c>
      <c r="F154" s="77"/>
      <c r="G154" s="77"/>
      <c r="H154" s="33">
        <v>2</v>
      </c>
      <c r="I154" s="34"/>
    </row>
    <row r="155" spans="1:10" ht="64.5" customHeight="1" x14ac:dyDescent="0.15">
      <c r="A155" s="31" t="s">
        <v>181</v>
      </c>
      <c r="B155" s="77" t="s">
        <v>260</v>
      </c>
      <c r="C155" s="77"/>
      <c r="D155" s="32" t="s">
        <v>12</v>
      </c>
      <c r="E155" s="77" t="s">
        <v>492</v>
      </c>
      <c r="F155" s="77"/>
      <c r="G155" s="77"/>
      <c r="H155" s="33">
        <v>2</v>
      </c>
      <c r="I155" s="34"/>
    </row>
    <row r="156" spans="1:10" ht="20.25" customHeight="1" x14ac:dyDescent="0.15">
      <c r="A156" s="28" t="s">
        <v>184</v>
      </c>
      <c r="B156" s="81" t="s">
        <v>416</v>
      </c>
      <c r="C156" s="81"/>
      <c r="D156" s="81"/>
      <c r="E156" s="81"/>
      <c r="F156" s="81"/>
      <c r="G156" s="81"/>
      <c r="H156" s="29">
        <f>SUM(H157:H158)</f>
        <v>4</v>
      </c>
      <c r="I156" s="30"/>
    </row>
    <row r="157" spans="1:10" ht="127.5" customHeight="1" x14ac:dyDescent="0.15">
      <c r="A157" s="31" t="s">
        <v>185</v>
      </c>
      <c r="B157" s="77" t="s">
        <v>417</v>
      </c>
      <c r="C157" s="77"/>
      <c r="D157" s="32" t="s">
        <v>12</v>
      </c>
      <c r="E157" s="77" t="s">
        <v>465</v>
      </c>
      <c r="F157" s="77"/>
      <c r="G157" s="77"/>
      <c r="H157" s="33">
        <v>2</v>
      </c>
      <c r="I157" s="34"/>
    </row>
    <row r="158" spans="1:10" ht="123" customHeight="1" x14ac:dyDescent="0.15">
      <c r="A158" s="31" t="s">
        <v>186</v>
      </c>
      <c r="B158" s="77" t="s">
        <v>251</v>
      </c>
      <c r="C158" s="77"/>
      <c r="D158" s="32" t="s">
        <v>12</v>
      </c>
      <c r="E158" s="77" t="s">
        <v>261</v>
      </c>
      <c r="F158" s="77"/>
      <c r="G158" s="77"/>
      <c r="H158" s="33">
        <v>2</v>
      </c>
      <c r="I158" s="34"/>
    </row>
    <row r="159" spans="1:10" ht="24.75" customHeight="1" x14ac:dyDescent="0.15">
      <c r="A159" s="28" t="s">
        <v>187</v>
      </c>
      <c r="B159" s="81" t="s">
        <v>188</v>
      </c>
      <c r="C159" s="81"/>
      <c r="D159" s="81"/>
      <c r="E159" s="81"/>
      <c r="F159" s="81"/>
      <c r="G159" s="81"/>
      <c r="H159" s="29">
        <f>SUM(H160:H161)</f>
        <v>4</v>
      </c>
      <c r="I159" s="30"/>
    </row>
    <row r="160" spans="1:10" s="2" customFormat="1" ht="62.25" customHeight="1" x14ac:dyDescent="0.15">
      <c r="A160" s="41" t="s">
        <v>189</v>
      </c>
      <c r="B160" s="80" t="s">
        <v>467</v>
      </c>
      <c r="C160" s="80"/>
      <c r="D160" s="43" t="s">
        <v>8</v>
      </c>
      <c r="E160" s="80" t="s">
        <v>252</v>
      </c>
      <c r="F160" s="80"/>
      <c r="G160" s="80"/>
      <c r="H160" s="44">
        <v>2</v>
      </c>
      <c r="I160" s="45"/>
      <c r="J160" s="67"/>
    </row>
    <row r="161" spans="1:10" ht="63.75" customHeight="1" x14ac:dyDescent="0.15">
      <c r="A161" s="31" t="s">
        <v>190</v>
      </c>
      <c r="B161" s="77" t="s">
        <v>466</v>
      </c>
      <c r="C161" s="77"/>
      <c r="D161" s="32" t="s">
        <v>8</v>
      </c>
      <c r="E161" s="77" t="s">
        <v>459</v>
      </c>
      <c r="F161" s="77"/>
      <c r="G161" s="77"/>
      <c r="H161" s="33">
        <v>2</v>
      </c>
      <c r="I161" s="34"/>
    </row>
    <row r="162" spans="1:10" ht="20.25" customHeight="1" x14ac:dyDescent="0.15">
      <c r="A162" s="46" t="s">
        <v>191</v>
      </c>
      <c r="B162" s="153" t="s">
        <v>192</v>
      </c>
      <c r="C162" s="154"/>
      <c r="D162" s="154"/>
      <c r="E162" s="154"/>
      <c r="F162" s="154"/>
      <c r="G162" s="154"/>
      <c r="H162" s="154"/>
      <c r="I162" s="155"/>
    </row>
    <row r="163" spans="1:10" ht="24" customHeight="1" x14ac:dyDescent="0.15">
      <c r="A163" s="28" t="s">
        <v>235</v>
      </c>
      <c r="B163" s="81" t="s">
        <v>262</v>
      </c>
      <c r="C163" s="81"/>
      <c r="D163" s="81"/>
      <c r="E163" s="81"/>
      <c r="F163" s="81"/>
      <c r="G163" s="81"/>
      <c r="H163" s="29">
        <f>SUM(H164:H165)</f>
        <v>4</v>
      </c>
      <c r="I163" s="30"/>
    </row>
    <row r="164" spans="1:10" ht="50.25" customHeight="1" x14ac:dyDescent="0.15">
      <c r="A164" s="31" t="s">
        <v>193</v>
      </c>
      <c r="B164" s="77" t="s">
        <v>493</v>
      </c>
      <c r="C164" s="77"/>
      <c r="D164" s="32" t="s">
        <v>12</v>
      </c>
      <c r="E164" s="77" t="s">
        <v>494</v>
      </c>
      <c r="F164" s="77"/>
      <c r="G164" s="77"/>
      <c r="H164" s="33">
        <v>2</v>
      </c>
      <c r="I164" s="34"/>
    </row>
    <row r="165" spans="1:10" ht="64.5" customHeight="1" x14ac:dyDescent="0.15">
      <c r="A165" s="31" t="s">
        <v>195</v>
      </c>
      <c r="B165" s="77" t="s">
        <v>271</v>
      </c>
      <c r="C165" s="77"/>
      <c r="D165" s="32" t="s">
        <v>8</v>
      </c>
      <c r="E165" s="77" t="s">
        <v>289</v>
      </c>
      <c r="F165" s="77"/>
      <c r="G165" s="77"/>
      <c r="H165" s="33">
        <v>2</v>
      </c>
      <c r="I165" s="34"/>
    </row>
    <row r="166" spans="1:10" ht="22.5" customHeight="1" x14ac:dyDescent="0.15">
      <c r="A166" s="28" t="s">
        <v>196</v>
      </c>
      <c r="B166" s="81" t="s">
        <v>197</v>
      </c>
      <c r="C166" s="81"/>
      <c r="D166" s="81"/>
      <c r="E166" s="81"/>
      <c r="F166" s="81"/>
      <c r="G166" s="81"/>
      <c r="H166" s="29">
        <f>SUM(H167:H168)</f>
        <v>4</v>
      </c>
      <c r="I166" s="30"/>
    </row>
    <row r="167" spans="1:10" ht="48.75" customHeight="1" x14ac:dyDescent="0.15">
      <c r="A167" s="31" t="s">
        <v>198</v>
      </c>
      <c r="B167" s="77" t="s">
        <v>200</v>
      </c>
      <c r="C167" s="77"/>
      <c r="D167" s="32" t="s">
        <v>194</v>
      </c>
      <c r="E167" s="77" t="s">
        <v>272</v>
      </c>
      <c r="F167" s="77"/>
      <c r="G167" s="77"/>
      <c r="H167" s="33">
        <v>2</v>
      </c>
      <c r="I167" s="34"/>
      <c r="J167" s="64" t="s">
        <v>502</v>
      </c>
    </row>
    <row r="168" spans="1:10" ht="210.75" customHeight="1" x14ac:dyDescent="0.15">
      <c r="A168" s="31" t="s">
        <v>199</v>
      </c>
      <c r="B168" s="77" t="s">
        <v>201</v>
      </c>
      <c r="C168" s="77"/>
      <c r="D168" s="32" t="s">
        <v>138</v>
      </c>
      <c r="E168" s="136" t="s">
        <v>537</v>
      </c>
      <c r="F168" s="136"/>
      <c r="G168" s="136"/>
      <c r="H168" s="33">
        <v>2</v>
      </c>
      <c r="I168" s="34"/>
      <c r="J168" s="64" t="s">
        <v>502</v>
      </c>
    </row>
    <row r="169" spans="1:10" ht="21.75" customHeight="1" x14ac:dyDescent="0.15">
      <c r="A169" s="28" t="s">
        <v>202</v>
      </c>
      <c r="B169" s="81" t="s">
        <v>418</v>
      </c>
      <c r="C169" s="81"/>
      <c r="D169" s="81"/>
      <c r="E169" s="81"/>
      <c r="F169" s="81"/>
      <c r="G169" s="81"/>
      <c r="H169" s="29">
        <f>SUM(H170:H171)</f>
        <v>4</v>
      </c>
      <c r="I169" s="30"/>
    </row>
    <row r="170" spans="1:10" ht="150.75" customHeight="1" x14ac:dyDescent="0.15">
      <c r="A170" s="31" t="s">
        <v>203</v>
      </c>
      <c r="B170" s="77" t="s">
        <v>263</v>
      </c>
      <c r="C170" s="77"/>
      <c r="D170" s="32" t="s">
        <v>8</v>
      </c>
      <c r="E170" s="157" t="s">
        <v>419</v>
      </c>
      <c r="F170" s="158"/>
      <c r="G170" s="159"/>
      <c r="H170" s="33">
        <v>2</v>
      </c>
      <c r="I170" s="34"/>
    </row>
    <row r="171" spans="1:10" ht="83.25" customHeight="1" x14ac:dyDescent="0.15">
      <c r="A171" s="31" t="s">
        <v>204</v>
      </c>
      <c r="B171" s="77" t="s">
        <v>264</v>
      </c>
      <c r="C171" s="77"/>
      <c r="D171" s="32" t="s">
        <v>10</v>
      </c>
      <c r="E171" s="77" t="s">
        <v>420</v>
      </c>
      <c r="F171" s="77"/>
      <c r="G171" s="77"/>
      <c r="H171" s="33">
        <v>2</v>
      </c>
      <c r="I171" s="34"/>
    </row>
    <row r="172" spans="1:10" ht="21.75" customHeight="1" x14ac:dyDescent="0.15">
      <c r="A172" s="28" t="s">
        <v>205</v>
      </c>
      <c r="B172" s="81" t="s">
        <v>421</v>
      </c>
      <c r="C172" s="81"/>
      <c r="D172" s="160"/>
      <c r="E172" s="81"/>
      <c r="F172" s="81"/>
      <c r="G172" s="81"/>
      <c r="H172" s="29">
        <f>SUM(H173:H174)</f>
        <v>4</v>
      </c>
      <c r="I172" s="30"/>
    </row>
    <row r="173" spans="1:10" ht="36" customHeight="1" x14ac:dyDescent="0.15">
      <c r="A173" s="31" t="s">
        <v>206</v>
      </c>
      <c r="B173" s="77" t="s">
        <v>422</v>
      </c>
      <c r="C173" s="157"/>
      <c r="D173" s="47" t="s">
        <v>83</v>
      </c>
      <c r="E173" s="159" t="s">
        <v>495</v>
      </c>
      <c r="F173" s="77"/>
      <c r="G173" s="77"/>
      <c r="H173" s="33">
        <v>2</v>
      </c>
      <c r="I173" s="34"/>
    </row>
    <row r="174" spans="1:10" ht="51.75" customHeight="1" x14ac:dyDescent="0.15">
      <c r="A174" s="31" t="s">
        <v>207</v>
      </c>
      <c r="B174" s="77" t="s">
        <v>423</v>
      </c>
      <c r="C174" s="157"/>
      <c r="D174" s="47" t="s">
        <v>11</v>
      </c>
      <c r="E174" s="159" t="s">
        <v>424</v>
      </c>
      <c r="F174" s="77"/>
      <c r="G174" s="77"/>
      <c r="H174" s="33">
        <v>2</v>
      </c>
      <c r="I174" s="34"/>
    </row>
    <row r="175" spans="1:10" ht="19.5" customHeight="1" x14ac:dyDescent="0.15">
      <c r="A175" s="28" t="s">
        <v>208</v>
      </c>
      <c r="B175" s="81" t="s">
        <v>253</v>
      </c>
      <c r="C175" s="81"/>
      <c r="D175" s="161"/>
      <c r="E175" s="81"/>
      <c r="F175" s="81"/>
      <c r="G175" s="81"/>
      <c r="H175" s="29">
        <f>SUM(H176:H177)</f>
        <v>4</v>
      </c>
      <c r="I175" s="30"/>
    </row>
    <row r="176" spans="1:10" ht="71.25" customHeight="1" x14ac:dyDescent="0.15">
      <c r="A176" s="31" t="s">
        <v>209</v>
      </c>
      <c r="B176" s="77" t="s">
        <v>425</v>
      </c>
      <c r="C176" s="77"/>
      <c r="D176" s="32" t="s">
        <v>12</v>
      </c>
      <c r="E176" s="77" t="s">
        <v>468</v>
      </c>
      <c r="F176" s="77"/>
      <c r="G176" s="77"/>
      <c r="H176" s="33">
        <v>2</v>
      </c>
      <c r="I176" s="34"/>
    </row>
    <row r="177" spans="1:10" ht="71.25" customHeight="1" x14ac:dyDescent="0.15">
      <c r="A177" s="31" t="s">
        <v>210</v>
      </c>
      <c r="B177" s="77" t="s">
        <v>426</v>
      </c>
      <c r="C177" s="77"/>
      <c r="D177" s="32" t="s">
        <v>259</v>
      </c>
      <c r="E177" s="77" t="s">
        <v>427</v>
      </c>
      <c r="F177" s="77"/>
      <c r="G177" s="77"/>
      <c r="H177" s="33">
        <v>2</v>
      </c>
      <c r="I177" s="34"/>
    </row>
    <row r="178" spans="1:10" ht="42" customHeight="1" x14ac:dyDescent="0.15">
      <c r="A178" s="28" t="s">
        <v>543</v>
      </c>
      <c r="B178" s="162" t="s">
        <v>476</v>
      </c>
      <c r="C178" s="163"/>
      <c r="D178" s="163"/>
      <c r="E178" s="163"/>
      <c r="F178" s="163"/>
      <c r="G178" s="164"/>
      <c r="H178" s="29">
        <f>SUM(H179:H180)</f>
        <v>4</v>
      </c>
      <c r="I178" s="30"/>
    </row>
    <row r="179" spans="1:10" ht="127.5" customHeight="1" x14ac:dyDescent="0.2">
      <c r="A179" s="48" t="s">
        <v>544</v>
      </c>
      <c r="B179" s="69" t="s">
        <v>477</v>
      </c>
      <c r="C179" s="70"/>
      <c r="D179" s="61" t="s">
        <v>11</v>
      </c>
      <c r="E179" s="165" t="s">
        <v>538</v>
      </c>
      <c r="F179" s="166"/>
      <c r="G179" s="167"/>
      <c r="H179" s="33">
        <v>2</v>
      </c>
      <c r="I179" s="34"/>
      <c r="J179" s="65" t="s">
        <v>503</v>
      </c>
    </row>
    <row r="180" spans="1:10" ht="78.75" customHeight="1" x14ac:dyDescent="0.2">
      <c r="A180" s="48" t="s">
        <v>545</v>
      </c>
      <c r="B180" s="69" t="s">
        <v>514</v>
      </c>
      <c r="C180" s="70"/>
      <c r="D180" s="61" t="s">
        <v>10</v>
      </c>
      <c r="E180" s="69" t="s">
        <v>515</v>
      </c>
      <c r="F180" s="71"/>
      <c r="G180" s="70"/>
      <c r="H180" s="33">
        <v>2</v>
      </c>
      <c r="I180" s="34"/>
      <c r="J180" s="65" t="s">
        <v>503</v>
      </c>
    </row>
    <row r="181" spans="1:10" ht="20.25" customHeight="1" x14ac:dyDescent="0.15">
      <c r="A181" s="46" t="s">
        <v>211</v>
      </c>
      <c r="B181" s="153" t="s">
        <v>212</v>
      </c>
      <c r="C181" s="154"/>
      <c r="D181" s="154"/>
      <c r="E181" s="154"/>
      <c r="F181" s="154"/>
      <c r="G181" s="154"/>
      <c r="H181" s="154"/>
      <c r="I181" s="155"/>
    </row>
    <row r="182" spans="1:10" ht="22.5" customHeight="1" x14ac:dyDescent="0.15">
      <c r="A182" s="28" t="s">
        <v>213</v>
      </c>
      <c r="B182" s="81" t="s">
        <v>214</v>
      </c>
      <c r="C182" s="81"/>
      <c r="D182" s="81"/>
      <c r="E182" s="81"/>
      <c r="F182" s="81"/>
      <c r="G182" s="81"/>
      <c r="H182" s="29">
        <f>SUM(H183:H184)</f>
        <v>4</v>
      </c>
      <c r="I182" s="30"/>
    </row>
    <row r="183" spans="1:10" ht="77.25" customHeight="1" x14ac:dyDescent="0.15">
      <c r="A183" s="31" t="s">
        <v>215</v>
      </c>
      <c r="B183" s="77" t="s">
        <v>225</v>
      </c>
      <c r="C183" s="77"/>
      <c r="D183" s="32" t="s">
        <v>217</v>
      </c>
      <c r="E183" s="77" t="s">
        <v>290</v>
      </c>
      <c r="F183" s="77"/>
      <c r="G183" s="77"/>
      <c r="H183" s="33">
        <v>2</v>
      </c>
      <c r="I183" s="34"/>
    </row>
    <row r="184" spans="1:10" ht="36.75" customHeight="1" x14ac:dyDescent="0.15">
      <c r="A184" s="31" t="s">
        <v>216</v>
      </c>
      <c r="B184" s="77" t="s">
        <v>428</v>
      </c>
      <c r="C184" s="77"/>
      <c r="D184" s="32" t="s">
        <v>256</v>
      </c>
      <c r="E184" s="77" t="s">
        <v>429</v>
      </c>
      <c r="F184" s="77"/>
      <c r="G184" s="77"/>
      <c r="H184" s="33">
        <v>2</v>
      </c>
      <c r="I184" s="34"/>
    </row>
    <row r="185" spans="1:10" ht="21.75" customHeight="1" x14ac:dyDescent="0.15">
      <c r="A185" s="28" t="s">
        <v>218</v>
      </c>
      <c r="B185" s="81" t="s">
        <v>219</v>
      </c>
      <c r="C185" s="81"/>
      <c r="D185" s="81"/>
      <c r="E185" s="81"/>
      <c r="F185" s="81"/>
      <c r="G185" s="81"/>
      <c r="H185" s="29">
        <f>SUM(H186:H187)</f>
        <v>4</v>
      </c>
      <c r="I185" s="30"/>
    </row>
    <row r="186" spans="1:10" ht="51.75" customHeight="1" x14ac:dyDescent="0.15">
      <c r="A186" s="31" t="s">
        <v>220</v>
      </c>
      <c r="B186" s="77" t="s">
        <v>273</v>
      </c>
      <c r="C186" s="77"/>
      <c r="D186" s="32" t="s">
        <v>10</v>
      </c>
      <c r="E186" s="77" t="s">
        <v>274</v>
      </c>
      <c r="F186" s="77"/>
      <c r="G186" s="77"/>
      <c r="H186" s="33">
        <v>2</v>
      </c>
      <c r="I186" s="34"/>
      <c r="J186" s="64" t="s">
        <v>504</v>
      </c>
    </row>
    <row r="187" spans="1:10" ht="57" customHeight="1" x14ac:dyDescent="0.15">
      <c r="A187" s="31" t="s">
        <v>221</v>
      </c>
      <c r="B187" s="77" t="s">
        <v>496</v>
      </c>
      <c r="C187" s="77"/>
      <c r="D187" s="32" t="s">
        <v>10</v>
      </c>
      <c r="E187" s="77" t="s">
        <v>226</v>
      </c>
      <c r="F187" s="77"/>
      <c r="G187" s="77"/>
      <c r="H187" s="33">
        <v>2</v>
      </c>
      <c r="I187" s="34"/>
    </row>
    <row r="188" spans="1:10" ht="23.25" customHeight="1" x14ac:dyDescent="0.15">
      <c r="A188" s="28" t="s">
        <v>236</v>
      </c>
      <c r="B188" s="81" t="s">
        <v>222</v>
      </c>
      <c r="C188" s="81"/>
      <c r="D188" s="81"/>
      <c r="E188" s="81"/>
      <c r="F188" s="81"/>
      <c r="G188" s="81"/>
      <c r="H188" s="29">
        <f>SUM(H189:H190)</f>
        <v>4</v>
      </c>
      <c r="I188" s="30"/>
    </row>
    <row r="189" spans="1:10" ht="94.5" customHeight="1" x14ac:dyDescent="0.15">
      <c r="A189" s="31" t="s">
        <v>223</v>
      </c>
      <c r="B189" s="157" t="s">
        <v>430</v>
      </c>
      <c r="C189" s="159"/>
      <c r="D189" s="32" t="s">
        <v>47</v>
      </c>
      <c r="E189" s="82" t="s">
        <v>539</v>
      </c>
      <c r="F189" s="83"/>
      <c r="G189" s="84"/>
      <c r="H189" s="33">
        <v>2</v>
      </c>
      <c r="I189" s="34"/>
    </row>
    <row r="190" spans="1:10" ht="117" customHeight="1" x14ac:dyDescent="0.15">
      <c r="A190" s="31" t="s">
        <v>224</v>
      </c>
      <c r="B190" s="82" t="s">
        <v>522</v>
      </c>
      <c r="C190" s="84"/>
      <c r="D190" s="58" t="s">
        <v>11</v>
      </c>
      <c r="E190" s="136" t="s">
        <v>523</v>
      </c>
      <c r="F190" s="136"/>
      <c r="G190" s="136"/>
      <c r="H190" s="59">
        <v>2</v>
      </c>
      <c r="I190" s="34"/>
      <c r="J190" s="64" t="s">
        <v>506</v>
      </c>
    </row>
    <row r="191" spans="1:10" ht="27" customHeight="1" x14ac:dyDescent="0.15">
      <c r="A191" s="28" t="s">
        <v>227</v>
      </c>
      <c r="B191" s="81" t="s">
        <v>228</v>
      </c>
      <c r="C191" s="81"/>
      <c r="D191" s="81"/>
      <c r="E191" s="81"/>
      <c r="F191" s="81"/>
      <c r="G191" s="81"/>
      <c r="H191" s="29">
        <f>SUM(H192:H193)</f>
        <v>4</v>
      </c>
      <c r="I191" s="30"/>
    </row>
    <row r="192" spans="1:10" ht="76.5" customHeight="1" x14ac:dyDescent="0.15">
      <c r="A192" s="31" t="s">
        <v>229</v>
      </c>
      <c r="B192" s="77" t="s">
        <v>474</v>
      </c>
      <c r="C192" s="77"/>
      <c r="D192" s="32" t="s">
        <v>11</v>
      </c>
      <c r="E192" s="77" t="s">
        <v>497</v>
      </c>
      <c r="F192" s="77"/>
      <c r="G192" s="77"/>
      <c r="H192" s="33">
        <v>2</v>
      </c>
      <c r="I192" s="34"/>
      <c r="J192" s="65" t="s">
        <v>503</v>
      </c>
    </row>
    <row r="193" spans="1:10" ht="92.25" customHeight="1" x14ac:dyDescent="0.15">
      <c r="A193" s="31" t="s">
        <v>230</v>
      </c>
      <c r="B193" s="77" t="s">
        <v>498</v>
      </c>
      <c r="C193" s="77"/>
      <c r="D193" s="32" t="s">
        <v>138</v>
      </c>
      <c r="E193" s="77" t="s">
        <v>475</v>
      </c>
      <c r="F193" s="77"/>
      <c r="G193" s="77"/>
      <c r="H193" s="33">
        <v>2</v>
      </c>
      <c r="I193" s="34"/>
    </row>
    <row r="194" spans="1:10" ht="24" customHeight="1" x14ac:dyDescent="0.15">
      <c r="A194" s="28" t="s">
        <v>237</v>
      </c>
      <c r="B194" s="81" t="s">
        <v>231</v>
      </c>
      <c r="C194" s="81"/>
      <c r="D194" s="81"/>
      <c r="E194" s="81"/>
      <c r="F194" s="81"/>
      <c r="G194" s="81"/>
      <c r="H194" s="29">
        <f>SUM(H195:H196)</f>
        <v>4</v>
      </c>
      <c r="I194" s="30"/>
    </row>
    <row r="195" spans="1:10" ht="63.75" customHeight="1" x14ac:dyDescent="0.2">
      <c r="A195" s="31" t="s">
        <v>232</v>
      </c>
      <c r="B195" s="136" t="s">
        <v>516</v>
      </c>
      <c r="C195" s="136"/>
      <c r="D195" s="58" t="s">
        <v>11</v>
      </c>
      <c r="E195" s="82" t="s">
        <v>517</v>
      </c>
      <c r="F195" s="83"/>
      <c r="G195" s="84"/>
      <c r="H195" s="59">
        <v>2</v>
      </c>
      <c r="I195" s="34"/>
      <c r="J195" s="66" t="s">
        <v>518</v>
      </c>
    </row>
    <row r="196" spans="1:10" ht="78" customHeight="1" x14ac:dyDescent="0.2">
      <c r="A196" s="31" t="s">
        <v>233</v>
      </c>
      <c r="B196" s="136" t="s">
        <v>519</v>
      </c>
      <c r="C196" s="136"/>
      <c r="D196" s="58" t="s">
        <v>520</v>
      </c>
      <c r="E196" s="82" t="s">
        <v>521</v>
      </c>
      <c r="F196" s="83"/>
      <c r="G196" s="84"/>
      <c r="H196" s="59">
        <v>2</v>
      </c>
      <c r="I196" s="34"/>
      <c r="J196" s="66" t="s">
        <v>518</v>
      </c>
    </row>
    <row r="197" spans="1:10" ht="50.25" hidden="1" customHeight="1" x14ac:dyDescent="0.2">
      <c r="A197" s="49">
        <v>0</v>
      </c>
      <c r="B197" s="50"/>
      <c r="C197" s="49"/>
      <c r="D197" s="51"/>
      <c r="E197" s="49"/>
      <c r="F197" s="52"/>
      <c r="G197" s="52"/>
      <c r="H197" s="53"/>
      <c r="I197" s="52"/>
    </row>
    <row r="198" spans="1:10" ht="50.25" hidden="1" customHeight="1" x14ac:dyDescent="0.2">
      <c r="A198" s="49">
        <v>1</v>
      </c>
      <c r="B198" s="50"/>
      <c r="C198" s="49"/>
      <c r="D198" s="51"/>
      <c r="E198" s="49"/>
      <c r="F198" s="52"/>
      <c r="G198" s="52"/>
      <c r="H198" s="53"/>
      <c r="I198" s="52"/>
    </row>
    <row r="199" spans="1:10" ht="50.25" hidden="1" customHeight="1" x14ac:dyDescent="0.2">
      <c r="A199" s="52">
        <v>2</v>
      </c>
      <c r="B199" s="52"/>
      <c r="C199" s="52"/>
      <c r="D199" s="53"/>
      <c r="E199" s="52"/>
      <c r="F199" s="52"/>
      <c r="G199" s="52"/>
      <c r="H199" s="53"/>
      <c r="I199" s="52"/>
    </row>
    <row r="200" spans="1:10" ht="26.25" customHeight="1" x14ac:dyDescent="0.15">
      <c r="A200" s="54" t="s">
        <v>443</v>
      </c>
      <c r="B200" s="85" t="s">
        <v>445</v>
      </c>
      <c r="C200" s="86"/>
      <c r="D200" s="86"/>
      <c r="E200" s="86"/>
      <c r="F200" s="86"/>
      <c r="G200" s="86"/>
      <c r="H200" s="86"/>
      <c r="I200" s="86"/>
    </row>
    <row r="201" spans="1:10" ht="21" customHeight="1" x14ac:dyDescent="0.15">
      <c r="A201" s="28" t="s">
        <v>291</v>
      </c>
      <c r="B201" s="81" t="s">
        <v>292</v>
      </c>
      <c r="C201" s="81"/>
      <c r="D201" s="81"/>
      <c r="E201" s="81"/>
      <c r="F201" s="81"/>
      <c r="G201" s="81"/>
      <c r="H201" s="29">
        <f>SUM(H202:H206)</f>
        <v>10</v>
      </c>
      <c r="I201" s="30"/>
    </row>
    <row r="202" spans="1:10" ht="75.75" customHeight="1" x14ac:dyDescent="0.15">
      <c r="A202" s="41" t="s">
        <v>293</v>
      </c>
      <c r="B202" s="80" t="s">
        <v>431</v>
      </c>
      <c r="C202" s="80"/>
      <c r="D202" s="43" t="s">
        <v>12</v>
      </c>
      <c r="E202" s="80" t="s">
        <v>432</v>
      </c>
      <c r="F202" s="80"/>
      <c r="G202" s="80"/>
      <c r="H202" s="44">
        <v>2</v>
      </c>
      <c r="I202" s="34"/>
    </row>
    <row r="203" spans="1:10" ht="66" customHeight="1" x14ac:dyDescent="0.15">
      <c r="A203" s="41" t="s">
        <v>294</v>
      </c>
      <c r="B203" s="80" t="s">
        <v>460</v>
      </c>
      <c r="C203" s="80"/>
      <c r="D203" s="43" t="s">
        <v>295</v>
      </c>
      <c r="E203" s="80" t="s">
        <v>433</v>
      </c>
      <c r="F203" s="80"/>
      <c r="G203" s="80"/>
      <c r="H203" s="44">
        <v>2</v>
      </c>
      <c r="I203" s="34"/>
    </row>
    <row r="204" spans="1:10" ht="50.25" customHeight="1" x14ac:dyDescent="0.15">
      <c r="A204" s="41" t="s">
        <v>296</v>
      </c>
      <c r="B204" s="80" t="s">
        <v>434</v>
      </c>
      <c r="C204" s="80"/>
      <c r="D204" s="43" t="s">
        <v>12</v>
      </c>
      <c r="E204" s="80" t="s">
        <v>435</v>
      </c>
      <c r="F204" s="80"/>
      <c r="G204" s="80"/>
      <c r="H204" s="44">
        <v>2</v>
      </c>
      <c r="I204" s="34"/>
    </row>
    <row r="205" spans="1:10" ht="131.25" customHeight="1" x14ac:dyDescent="0.15">
      <c r="A205" s="41" t="s">
        <v>297</v>
      </c>
      <c r="B205" s="80" t="s">
        <v>299</v>
      </c>
      <c r="C205" s="80"/>
      <c r="D205" s="43" t="s">
        <v>12</v>
      </c>
      <c r="E205" s="80" t="s">
        <v>499</v>
      </c>
      <c r="F205" s="80"/>
      <c r="G205" s="80"/>
      <c r="H205" s="44">
        <v>2</v>
      </c>
      <c r="I205" s="34"/>
    </row>
    <row r="206" spans="1:10" ht="149.25" customHeight="1" x14ac:dyDescent="0.15">
      <c r="A206" s="41" t="s">
        <v>298</v>
      </c>
      <c r="B206" s="75" t="s">
        <v>469</v>
      </c>
      <c r="C206" s="76"/>
      <c r="D206" s="32" t="s">
        <v>11</v>
      </c>
      <c r="E206" s="77" t="s">
        <v>470</v>
      </c>
      <c r="F206" s="77"/>
      <c r="G206" s="77"/>
      <c r="H206" s="44">
        <v>2</v>
      </c>
      <c r="I206" s="34"/>
    </row>
    <row r="207" spans="1:10" ht="23.25" customHeight="1" x14ac:dyDescent="0.15">
      <c r="A207" s="28" t="s">
        <v>300</v>
      </c>
      <c r="B207" s="81" t="s">
        <v>301</v>
      </c>
      <c r="C207" s="81"/>
      <c r="D207" s="81"/>
      <c r="E207" s="81"/>
      <c r="F207" s="81"/>
      <c r="G207" s="81"/>
      <c r="H207" s="29">
        <f>SUM(H208:H212)</f>
        <v>10</v>
      </c>
      <c r="I207" s="30"/>
    </row>
    <row r="208" spans="1:10" ht="50.25" customHeight="1" x14ac:dyDescent="0.15">
      <c r="A208" s="41" t="s">
        <v>302</v>
      </c>
      <c r="B208" s="80" t="s">
        <v>303</v>
      </c>
      <c r="C208" s="80"/>
      <c r="D208" s="43" t="s">
        <v>10</v>
      </c>
      <c r="E208" s="80" t="s">
        <v>304</v>
      </c>
      <c r="F208" s="80"/>
      <c r="G208" s="80"/>
      <c r="H208" s="44">
        <v>2</v>
      </c>
      <c r="I208" s="34"/>
    </row>
    <row r="209" spans="1:10" ht="50.25" customHeight="1" x14ac:dyDescent="0.15">
      <c r="A209" s="41" t="s">
        <v>305</v>
      </c>
      <c r="B209" s="80" t="s">
        <v>306</v>
      </c>
      <c r="C209" s="80"/>
      <c r="D209" s="43" t="s">
        <v>8</v>
      </c>
      <c r="E209" s="80" t="s">
        <v>307</v>
      </c>
      <c r="F209" s="80"/>
      <c r="G209" s="80"/>
      <c r="H209" s="44">
        <v>2</v>
      </c>
      <c r="I209" s="34"/>
    </row>
    <row r="210" spans="1:10" ht="50.25" customHeight="1" x14ac:dyDescent="0.15">
      <c r="A210" s="41" t="s">
        <v>308</v>
      </c>
      <c r="B210" s="80" t="s">
        <v>436</v>
      </c>
      <c r="C210" s="80"/>
      <c r="D210" s="43" t="s">
        <v>8</v>
      </c>
      <c r="E210" s="80" t="s">
        <v>437</v>
      </c>
      <c r="F210" s="80"/>
      <c r="G210" s="80"/>
      <c r="H210" s="44">
        <v>2</v>
      </c>
      <c r="I210" s="34"/>
    </row>
    <row r="211" spans="1:10" ht="50.25" customHeight="1" x14ac:dyDescent="0.15">
      <c r="A211" s="41" t="s">
        <v>309</v>
      </c>
      <c r="B211" s="80" t="s">
        <v>310</v>
      </c>
      <c r="C211" s="80"/>
      <c r="D211" s="43" t="s">
        <v>10</v>
      </c>
      <c r="E211" s="80" t="s">
        <v>438</v>
      </c>
      <c r="F211" s="80"/>
      <c r="G211" s="80"/>
      <c r="H211" s="44">
        <v>2</v>
      </c>
      <c r="I211" s="34"/>
    </row>
    <row r="212" spans="1:10" ht="50.25" customHeight="1" x14ac:dyDescent="0.15">
      <c r="A212" s="41" t="s">
        <v>311</v>
      </c>
      <c r="B212" s="80" t="s">
        <v>312</v>
      </c>
      <c r="C212" s="80"/>
      <c r="D212" s="43" t="s">
        <v>8</v>
      </c>
      <c r="E212" s="80" t="s">
        <v>439</v>
      </c>
      <c r="F212" s="80"/>
      <c r="G212" s="80"/>
      <c r="H212" s="44">
        <v>2</v>
      </c>
      <c r="I212" s="34"/>
    </row>
    <row r="213" spans="1:10" ht="22.5" customHeight="1" x14ac:dyDescent="0.15">
      <c r="A213" s="28" t="s">
        <v>313</v>
      </c>
      <c r="B213" s="81" t="s">
        <v>314</v>
      </c>
      <c r="C213" s="81"/>
      <c r="D213" s="81"/>
      <c r="E213" s="81"/>
      <c r="F213" s="81"/>
      <c r="G213" s="81"/>
      <c r="H213" s="29">
        <f>SUM(H214:H218)</f>
        <v>10</v>
      </c>
      <c r="I213" s="30"/>
    </row>
    <row r="214" spans="1:10" ht="69.75" customHeight="1" x14ac:dyDescent="0.15">
      <c r="A214" s="41" t="s">
        <v>315</v>
      </c>
      <c r="B214" s="80" t="s">
        <v>316</v>
      </c>
      <c r="C214" s="80"/>
      <c r="D214" s="43" t="s">
        <v>8</v>
      </c>
      <c r="E214" s="80" t="s">
        <v>317</v>
      </c>
      <c r="F214" s="80"/>
      <c r="G214" s="80"/>
      <c r="H214" s="44">
        <v>2</v>
      </c>
      <c r="I214" s="34"/>
    </row>
    <row r="215" spans="1:10" ht="69" customHeight="1" x14ac:dyDescent="0.15">
      <c r="A215" s="41" t="s">
        <v>318</v>
      </c>
      <c r="B215" s="78" t="s">
        <v>319</v>
      </c>
      <c r="C215" s="78"/>
      <c r="D215" s="62" t="s">
        <v>10</v>
      </c>
      <c r="E215" s="78" t="s">
        <v>540</v>
      </c>
      <c r="F215" s="78"/>
      <c r="G215" s="78"/>
      <c r="H215" s="44">
        <v>2</v>
      </c>
      <c r="I215" s="34"/>
    </row>
    <row r="216" spans="1:10" ht="125.25" customHeight="1" x14ac:dyDescent="0.2">
      <c r="A216" s="41" t="s">
        <v>320</v>
      </c>
      <c r="B216" s="79" t="s">
        <v>511</v>
      </c>
      <c r="C216" s="79"/>
      <c r="D216" s="63" t="s">
        <v>8</v>
      </c>
      <c r="E216" s="82" t="s">
        <v>541</v>
      </c>
      <c r="F216" s="83"/>
      <c r="G216" s="84"/>
      <c r="H216" s="44">
        <v>2</v>
      </c>
      <c r="I216" s="34"/>
      <c r="J216" s="66" t="s">
        <v>512</v>
      </c>
    </row>
    <row r="217" spans="1:10" ht="50.25" customHeight="1" x14ac:dyDescent="0.15">
      <c r="A217" s="41" t="s">
        <v>321</v>
      </c>
      <c r="B217" s="78" t="s">
        <v>322</v>
      </c>
      <c r="C217" s="78"/>
      <c r="D217" s="62" t="s">
        <v>8</v>
      </c>
      <c r="E217" s="78" t="s">
        <v>500</v>
      </c>
      <c r="F217" s="78"/>
      <c r="G217" s="78"/>
      <c r="H217" s="44">
        <v>2</v>
      </c>
      <c r="I217" s="34"/>
      <c r="J217" s="65" t="s">
        <v>503</v>
      </c>
    </row>
    <row r="218" spans="1:10" ht="50.25" customHeight="1" x14ac:dyDescent="0.15">
      <c r="A218" s="41" t="s">
        <v>323</v>
      </c>
      <c r="B218" s="80" t="s">
        <v>324</v>
      </c>
      <c r="C218" s="80"/>
      <c r="D218" s="43" t="s">
        <v>8</v>
      </c>
      <c r="E218" s="80" t="s">
        <v>325</v>
      </c>
      <c r="F218" s="80"/>
      <c r="G218" s="80"/>
      <c r="H218" s="44">
        <v>2</v>
      </c>
      <c r="I218" s="34"/>
    </row>
    <row r="219" spans="1:10" ht="21.75" customHeight="1" x14ac:dyDescent="0.15">
      <c r="A219" s="28" t="s">
        <v>326</v>
      </c>
      <c r="B219" s="81" t="s">
        <v>327</v>
      </c>
      <c r="C219" s="81"/>
      <c r="D219" s="81"/>
      <c r="E219" s="81"/>
      <c r="F219" s="81"/>
      <c r="G219" s="81"/>
      <c r="H219" s="29">
        <f>SUM(H220:H224)</f>
        <v>10</v>
      </c>
      <c r="I219" s="30"/>
    </row>
    <row r="220" spans="1:10" ht="59.25" customHeight="1" x14ac:dyDescent="0.15">
      <c r="A220" s="31" t="s">
        <v>328</v>
      </c>
      <c r="B220" s="77" t="s">
        <v>329</v>
      </c>
      <c r="C220" s="77"/>
      <c r="D220" s="32" t="s">
        <v>10</v>
      </c>
      <c r="E220" s="77" t="s">
        <v>440</v>
      </c>
      <c r="F220" s="77"/>
      <c r="G220" s="77"/>
      <c r="H220" s="33">
        <v>2</v>
      </c>
      <c r="I220" s="34"/>
      <c r="J220" s="65" t="s">
        <v>505</v>
      </c>
    </row>
    <row r="221" spans="1:10" ht="66.75" customHeight="1" x14ac:dyDescent="0.15">
      <c r="A221" s="41" t="s">
        <v>330</v>
      </c>
      <c r="B221" s="80" t="s">
        <v>331</v>
      </c>
      <c r="C221" s="80"/>
      <c r="D221" s="43" t="s">
        <v>10</v>
      </c>
      <c r="E221" s="80" t="s">
        <v>332</v>
      </c>
      <c r="F221" s="80"/>
      <c r="G221" s="80"/>
      <c r="H221" s="44">
        <v>2</v>
      </c>
      <c r="I221" s="34"/>
    </row>
    <row r="222" spans="1:10" ht="87" customHeight="1" x14ac:dyDescent="0.15">
      <c r="A222" s="41" t="s">
        <v>333</v>
      </c>
      <c r="B222" s="80" t="s">
        <v>334</v>
      </c>
      <c r="C222" s="80"/>
      <c r="D222" s="43" t="s">
        <v>8</v>
      </c>
      <c r="E222" s="80" t="s">
        <v>335</v>
      </c>
      <c r="F222" s="80"/>
      <c r="G222" s="80"/>
      <c r="H222" s="44">
        <v>2</v>
      </c>
      <c r="I222" s="34"/>
    </row>
    <row r="223" spans="1:10" ht="50.25" customHeight="1" x14ac:dyDescent="0.15">
      <c r="A223" s="41" t="s">
        <v>336</v>
      </c>
      <c r="B223" s="80" t="s">
        <v>337</v>
      </c>
      <c r="C223" s="80"/>
      <c r="D223" s="43" t="s">
        <v>10</v>
      </c>
      <c r="E223" s="80" t="s">
        <v>338</v>
      </c>
      <c r="F223" s="80"/>
      <c r="G223" s="80"/>
      <c r="H223" s="44">
        <v>2</v>
      </c>
      <c r="I223" s="34"/>
      <c r="J223" s="64" t="s">
        <v>504</v>
      </c>
    </row>
    <row r="224" spans="1:10" ht="50.25" customHeight="1" x14ac:dyDescent="0.15">
      <c r="A224" s="41" t="s">
        <v>339</v>
      </c>
      <c r="B224" s="80" t="s">
        <v>461</v>
      </c>
      <c r="C224" s="80"/>
      <c r="D224" s="43" t="s">
        <v>284</v>
      </c>
      <c r="E224" s="80" t="s">
        <v>441</v>
      </c>
      <c r="F224" s="80"/>
      <c r="G224" s="80"/>
      <c r="H224" s="44">
        <v>2</v>
      </c>
      <c r="I224" s="34"/>
    </row>
    <row r="225" spans="1:9" ht="50.25" customHeight="1" x14ac:dyDescent="0.2">
      <c r="A225" s="52"/>
      <c r="B225" s="52"/>
      <c r="C225" s="72" t="s">
        <v>453</v>
      </c>
      <c r="D225" s="73"/>
      <c r="E225" s="73"/>
      <c r="F225" s="73"/>
      <c r="G225" s="73"/>
      <c r="H225" s="73"/>
      <c r="I225" s="52"/>
    </row>
    <row r="226" spans="1:9" ht="50.25" customHeight="1" x14ac:dyDescent="0.2">
      <c r="A226" s="52"/>
      <c r="B226" s="52"/>
      <c r="C226" s="74"/>
      <c r="D226" s="74"/>
      <c r="E226" s="74"/>
      <c r="F226" s="74"/>
      <c r="G226" s="74"/>
      <c r="H226" s="74"/>
      <c r="I226" s="52"/>
    </row>
  </sheetData>
  <sheetProtection algorithmName="SHA-512" hashValue="PMlhSH1+C/jZ2QNpHvkpZwAjGCLGIPdo2VWq5OdpZimVQUPKg/JC296FkXujV+SKTkmcPlZOpBan7RD6945M0Q==" saltValue="wWCdB4s1l5nUmJ1ouIGyQg==" spinCount="100000" sheet="1" objects="1" scenarios="1"/>
  <protectedRanges>
    <protectedRange sqref="I40:I226" name="Range6"/>
    <protectedRange sqref="H40:H226" name="Range5"/>
    <protectedRange sqref="B8" name="Range1"/>
    <protectedRange sqref="B10" name="Range2"/>
    <protectedRange sqref="H8" name="Range3"/>
    <protectedRange sqref="H10" name="Range4"/>
  </protectedRanges>
  <mergeCells count="347">
    <mergeCell ref="B189:C189"/>
    <mergeCell ref="B190:C190"/>
    <mergeCell ref="E195:G195"/>
    <mergeCell ref="E196:G196"/>
    <mergeCell ref="B194:G194"/>
    <mergeCell ref="B195:C195"/>
    <mergeCell ref="B196:C196"/>
    <mergeCell ref="E192:G192"/>
    <mergeCell ref="E193:G193"/>
    <mergeCell ref="B191:G191"/>
    <mergeCell ref="B192:C192"/>
    <mergeCell ref="B193:C193"/>
    <mergeCell ref="E189:G189"/>
    <mergeCell ref="E190:G190"/>
    <mergeCell ref="B188:G188"/>
    <mergeCell ref="E183:G183"/>
    <mergeCell ref="E184:G184"/>
    <mergeCell ref="B183:C183"/>
    <mergeCell ref="B184:C184"/>
    <mergeCell ref="B176:C176"/>
    <mergeCell ref="B177:C177"/>
    <mergeCell ref="E173:G173"/>
    <mergeCell ref="E174:G174"/>
    <mergeCell ref="B182:G182"/>
    <mergeCell ref="E176:G176"/>
    <mergeCell ref="E177:G177"/>
    <mergeCell ref="B181:I181"/>
    <mergeCell ref="B173:C173"/>
    <mergeCell ref="B174:C174"/>
    <mergeCell ref="B185:G185"/>
    <mergeCell ref="B186:C186"/>
    <mergeCell ref="B187:C187"/>
    <mergeCell ref="E186:G186"/>
    <mergeCell ref="E187:G187"/>
    <mergeCell ref="B175:G175"/>
    <mergeCell ref="B178:G178"/>
    <mergeCell ref="B179:C179"/>
    <mergeCell ref="E179:G179"/>
    <mergeCell ref="B162:I162"/>
    <mergeCell ref="B172:G172"/>
    <mergeCell ref="B157:C157"/>
    <mergeCell ref="B158:C158"/>
    <mergeCell ref="B164:C164"/>
    <mergeCell ref="B165:C165"/>
    <mergeCell ref="E164:G164"/>
    <mergeCell ref="E165:G165"/>
    <mergeCell ref="B156:G156"/>
    <mergeCell ref="E157:G157"/>
    <mergeCell ref="E158:G158"/>
    <mergeCell ref="B163:G163"/>
    <mergeCell ref="E160:G160"/>
    <mergeCell ref="E161:G161"/>
    <mergeCell ref="B159:G159"/>
    <mergeCell ref="B160:C160"/>
    <mergeCell ref="B161:C161"/>
    <mergeCell ref="B166:G166"/>
    <mergeCell ref="B167:C167"/>
    <mergeCell ref="B168:C168"/>
    <mergeCell ref="E167:G167"/>
    <mergeCell ref="E168:G168"/>
    <mergeCell ref="E170:G170"/>
    <mergeCell ref="E171:G171"/>
    <mergeCell ref="E151:G151"/>
    <mergeCell ref="E152:G152"/>
    <mergeCell ref="B150:G150"/>
    <mergeCell ref="B151:C151"/>
    <mergeCell ref="B152:C152"/>
    <mergeCell ref="E154:G154"/>
    <mergeCell ref="E155:G155"/>
    <mergeCell ref="B153:G153"/>
    <mergeCell ref="B154:C154"/>
    <mergeCell ref="B155:C155"/>
    <mergeCell ref="B144:G144"/>
    <mergeCell ref="B145:C145"/>
    <mergeCell ref="E145:G145"/>
    <mergeCell ref="B146:C146"/>
    <mergeCell ref="E146:G146"/>
    <mergeCell ref="E148:G148"/>
    <mergeCell ref="E149:G149"/>
    <mergeCell ref="B147:G147"/>
    <mergeCell ref="B148:C148"/>
    <mergeCell ref="B149:C149"/>
    <mergeCell ref="B136:C136"/>
    <mergeCell ref="B137:C137"/>
    <mergeCell ref="E136:G136"/>
    <mergeCell ref="E137:G137"/>
    <mergeCell ref="B135:G135"/>
    <mergeCell ref="B142:C142"/>
    <mergeCell ref="B143:C143"/>
    <mergeCell ref="B138:G138"/>
    <mergeCell ref="B141:G141"/>
    <mergeCell ref="E142:G142"/>
    <mergeCell ref="E143:G143"/>
    <mergeCell ref="B139:C139"/>
    <mergeCell ref="B140:C140"/>
    <mergeCell ref="E139:G139"/>
    <mergeCell ref="E140:G140"/>
    <mergeCell ref="B134:C134"/>
    <mergeCell ref="E134:G134"/>
    <mergeCell ref="B125:G125"/>
    <mergeCell ref="B129:C129"/>
    <mergeCell ref="E129:G129"/>
    <mergeCell ref="B128:G128"/>
    <mergeCell ref="B130:C130"/>
    <mergeCell ref="E130:G130"/>
    <mergeCell ref="E126:G126"/>
    <mergeCell ref="E127:G127"/>
    <mergeCell ref="B126:C126"/>
    <mergeCell ref="B127:C127"/>
    <mergeCell ref="B132:G132"/>
    <mergeCell ref="B133:C133"/>
    <mergeCell ref="E133:G133"/>
    <mergeCell ref="B131:I131"/>
    <mergeCell ref="B121:C121"/>
    <mergeCell ref="E120:G120"/>
    <mergeCell ref="E121:G121"/>
    <mergeCell ref="B119:G119"/>
    <mergeCell ref="B120:C120"/>
    <mergeCell ref="E124:G124"/>
    <mergeCell ref="B124:C124"/>
    <mergeCell ref="B122:G122"/>
    <mergeCell ref="B123:C123"/>
    <mergeCell ref="E123:G123"/>
    <mergeCell ref="B113:G113"/>
    <mergeCell ref="E114:G114"/>
    <mergeCell ref="B114:C114"/>
    <mergeCell ref="B115:C115"/>
    <mergeCell ref="E115:G115"/>
    <mergeCell ref="B118:C118"/>
    <mergeCell ref="E118:G118"/>
    <mergeCell ref="B116:G116"/>
    <mergeCell ref="B117:C117"/>
    <mergeCell ref="E117:G117"/>
    <mergeCell ref="B108:C108"/>
    <mergeCell ref="B109:C109"/>
    <mergeCell ref="E108:G108"/>
    <mergeCell ref="E109:G109"/>
    <mergeCell ref="E112:G112"/>
    <mergeCell ref="E111:G111"/>
    <mergeCell ref="B111:C111"/>
    <mergeCell ref="B110:G110"/>
    <mergeCell ref="B112:C112"/>
    <mergeCell ref="B103:C103"/>
    <mergeCell ref="E103:G103"/>
    <mergeCell ref="B101:G101"/>
    <mergeCell ref="E102:G102"/>
    <mergeCell ref="B102:C102"/>
    <mergeCell ref="B100:I100"/>
    <mergeCell ref="B107:G107"/>
    <mergeCell ref="B104:G104"/>
    <mergeCell ref="B105:C105"/>
    <mergeCell ref="B106:C106"/>
    <mergeCell ref="E105:G105"/>
    <mergeCell ref="E106:G106"/>
    <mergeCell ref="E96:G96"/>
    <mergeCell ref="B96:C96"/>
    <mergeCell ref="B94:G94"/>
    <mergeCell ref="E95:G95"/>
    <mergeCell ref="B95:C95"/>
    <mergeCell ref="B97:G97"/>
    <mergeCell ref="E98:G98"/>
    <mergeCell ref="E99:G99"/>
    <mergeCell ref="B98:C98"/>
    <mergeCell ref="B99:C99"/>
    <mergeCell ref="E90:G90"/>
    <mergeCell ref="B90:C90"/>
    <mergeCell ref="B88:G88"/>
    <mergeCell ref="E89:G89"/>
    <mergeCell ref="B89:C89"/>
    <mergeCell ref="B91:G91"/>
    <mergeCell ref="E92:G92"/>
    <mergeCell ref="B92:C92"/>
    <mergeCell ref="E93:G93"/>
    <mergeCell ref="B93:C93"/>
    <mergeCell ref="B84:C84"/>
    <mergeCell ref="E84:G84"/>
    <mergeCell ref="B82:G82"/>
    <mergeCell ref="E83:G83"/>
    <mergeCell ref="B83:C83"/>
    <mergeCell ref="E87:G87"/>
    <mergeCell ref="B87:C87"/>
    <mergeCell ref="E86:G86"/>
    <mergeCell ref="B86:C86"/>
    <mergeCell ref="B85:G85"/>
    <mergeCell ref="B79:G79"/>
    <mergeCell ref="B78:C78"/>
    <mergeCell ref="B77:C77"/>
    <mergeCell ref="E77:G77"/>
    <mergeCell ref="E78:G78"/>
    <mergeCell ref="B76:G76"/>
    <mergeCell ref="B81:C81"/>
    <mergeCell ref="E80:G80"/>
    <mergeCell ref="E81:G81"/>
    <mergeCell ref="B80:C80"/>
    <mergeCell ref="E72:G72"/>
    <mergeCell ref="B72:C72"/>
    <mergeCell ref="B67:C67"/>
    <mergeCell ref="B68:C68"/>
    <mergeCell ref="E67:G67"/>
    <mergeCell ref="E68:G68"/>
    <mergeCell ref="B69:I69"/>
    <mergeCell ref="B74:C74"/>
    <mergeCell ref="B75:C75"/>
    <mergeCell ref="E75:G75"/>
    <mergeCell ref="E74:G74"/>
    <mergeCell ref="B48:G48"/>
    <mergeCell ref="B61:C61"/>
    <mergeCell ref="B62:C62"/>
    <mergeCell ref="B60:G60"/>
    <mergeCell ref="E61:G61"/>
    <mergeCell ref="E62:G62"/>
    <mergeCell ref="E64:G64"/>
    <mergeCell ref="E65:G65"/>
    <mergeCell ref="B63:G63"/>
    <mergeCell ref="B64:C64"/>
    <mergeCell ref="B65:C65"/>
    <mergeCell ref="E50:G50"/>
    <mergeCell ref="B49:C49"/>
    <mergeCell ref="B50:C50"/>
    <mergeCell ref="B38:I38"/>
    <mergeCell ref="B26:C26"/>
    <mergeCell ref="B27:C27"/>
    <mergeCell ref="B39:G39"/>
    <mergeCell ref="B42:G42"/>
    <mergeCell ref="E47:G47"/>
    <mergeCell ref="B47:C47"/>
    <mergeCell ref="B45:G45"/>
    <mergeCell ref="E46:G46"/>
    <mergeCell ref="B46:C46"/>
    <mergeCell ref="E40:G40"/>
    <mergeCell ref="B40:C40"/>
    <mergeCell ref="E41:G41"/>
    <mergeCell ref="B41:C41"/>
    <mergeCell ref="E43:G43"/>
    <mergeCell ref="B43:C43"/>
    <mergeCell ref="E44:G44"/>
    <mergeCell ref="B44:C44"/>
    <mergeCell ref="B22:C23"/>
    <mergeCell ref="E22:F23"/>
    <mergeCell ref="H22:H23"/>
    <mergeCell ref="H19:H20"/>
    <mergeCell ref="B25:C25"/>
    <mergeCell ref="E37:G37"/>
    <mergeCell ref="B37:C37"/>
    <mergeCell ref="B19:C20"/>
    <mergeCell ref="E19:F20"/>
    <mergeCell ref="B21:C21"/>
    <mergeCell ref="E21:F21"/>
    <mergeCell ref="E25:F25"/>
    <mergeCell ref="E26:F26"/>
    <mergeCell ref="E27:F27"/>
    <mergeCell ref="B169:G169"/>
    <mergeCell ref="B170:C170"/>
    <mergeCell ref="B171:C171"/>
    <mergeCell ref="E49:G49"/>
    <mergeCell ref="E56:G56"/>
    <mergeCell ref="B55:C55"/>
    <mergeCell ref="B56:C56"/>
    <mergeCell ref="B54:G54"/>
    <mergeCell ref="E55:G55"/>
    <mergeCell ref="B57:G57"/>
    <mergeCell ref="E58:G58"/>
    <mergeCell ref="E59:G59"/>
    <mergeCell ref="B58:C58"/>
    <mergeCell ref="B59:C59"/>
    <mergeCell ref="B51:G51"/>
    <mergeCell ref="B53:C53"/>
    <mergeCell ref="B52:C52"/>
    <mergeCell ref="E52:G52"/>
    <mergeCell ref="E53:G53"/>
    <mergeCell ref="B66:G66"/>
    <mergeCell ref="B70:G70"/>
    <mergeCell ref="B73:G73"/>
    <mergeCell ref="E71:G71"/>
    <mergeCell ref="B71:C71"/>
    <mergeCell ref="B4:H4"/>
    <mergeCell ref="B3:H3"/>
    <mergeCell ref="B2:H2"/>
    <mergeCell ref="B5:H5"/>
    <mergeCell ref="B6:H6"/>
    <mergeCell ref="B11:H11"/>
    <mergeCell ref="B12:H12"/>
    <mergeCell ref="H13:H14"/>
    <mergeCell ref="H16:H17"/>
    <mergeCell ref="B7:C7"/>
    <mergeCell ref="D7:G10"/>
    <mergeCell ref="B8:C8"/>
    <mergeCell ref="B9:C9"/>
    <mergeCell ref="B10:C10"/>
    <mergeCell ref="B13:C14"/>
    <mergeCell ref="D13:D23"/>
    <mergeCell ref="E13:F14"/>
    <mergeCell ref="G13:G23"/>
    <mergeCell ref="B15:C15"/>
    <mergeCell ref="E15:F15"/>
    <mergeCell ref="B16:C17"/>
    <mergeCell ref="E16:F17"/>
    <mergeCell ref="B18:C18"/>
    <mergeCell ref="E18:F18"/>
    <mergeCell ref="B200:I200"/>
    <mergeCell ref="E202:G202"/>
    <mergeCell ref="E203:G203"/>
    <mergeCell ref="E204:G204"/>
    <mergeCell ref="E205:G205"/>
    <mergeCell ref="E208:G208"/>
    <mergeCell ref="E209:G209"/>
    <mergeCell ref="E210:G210"/>
    <mergeCell ref="B205:C205"/>
    <mergeCell ref="B204:C204"/>
    <mergeCell ref="B203:C203"/>
    <mergeCell ref="B202:C202"/>
    <mergeCell ref="B201:G201"/>
    <mergeCell ref="B207:G207"/>
    <mergeCell ref="B224:C224"/>
    <mergeCell ref="B223:C223"/>
    <mergeCell ref="B222:C222"/>
    <mergeCell ref="B221:C221"/>
    <mergeCell ref="B220:C220"/>
    <mergeCell ref="B218:C218"/>
    <mergeCell ref="B219:G219"/>
    <mergeCell ref="E218:G218"/>
    <mergeCell ref="E220:G220"/>
    <mergeCell ref="E221:G221"/>
    <mergeCell ref="B180:C180"/>
    <mergeCell ref="E180:G180"/>
    <mergeCell ref="C225:H226"/>
    <mergeCell ref="B206:C206"/>
    <mergeCell ref="E206:G206"/>
    <mergeCell ref="B217:C217"/>
    <mergeCell ref="B216:C216"/>
    <mergeCell ref="B215:C215"/>
    <mergeCell ref="B214:C214"/>
    <mergeCell ref="B212:C212"/>
    <mergeCell ref="B211:C211"/>
    <mergeCell ref="B210:C210"/>
    <mergeCell ref="B209:C209"/>
    <mergeCell ref="B208:C208"/>
    <mergeCell ref="B213:G213"/>
    <mergeCell ref="E211:G211"/>
    <mergeCell ref="E212:G212"/>
    <mergeCell ref="E214:G214"/>
    <mergeCell ref="E215:G215"/>
    <mergeCell ref="E216:G216"/>
    <mergeCell ref="E217:G217"/>
    <mergeCell ref="E222:G222"/>
    <mergeCell ref="E223:G223"/>
    <mergeCell ref="E224:G224"/>
  </mergeCells>
  <phoneticPr fontId="4" type="noConversion"/>
  <dataValidations count="3">
    <dataValidation type="list" allowBlank="1" showInputMessage="1" showErrorMessage="1" sqref="H7 H227:H1048576 H15 H25:H104 H21:H22 H13 H18:H19 H106:H177 H179:H199" xr:uid="{00000000-0002-0000-0000-000000000000}">
      <formula1>$A$197:$A$199</formula1>
    </dataValidation>
    <dataValidation type="list" allowBlank="1" showInputMessage="1" showErrorMessage="1" error="Please Put only 0, 1 or 2" sqref="H105" xr:uid="{00000000-0002-0000-0000-000001000000}">
      <formula1>$A$197:$A$199</formula1>
    </dataValidation>
    <dataValidation type="list" allowBlank="1" showInputMessage="1" showErrorMessage="1" sqref="H208:H212 H214:H218 H220:H224 H202:H206" xr:uid="{00000000-0002-0000-0000-000002000000}">
      <formula1>"0,1,2"</formula1>
    </dataValidation>
  </dataValidations>
  <pageMargins left="0.7" right="0.7" top="0.75" bottom="0.75" header="0.3" footer="0.3"/>
  <pageSetup paperSize="9" scale="59" orientation="portrait" horizontalDpi="4294967294" verticalDpi="4294967294" r:id="rId1"/>
  <rowBreaks count="5" manualBreakCount="5">
    <brk id="36" max="8" man="1"/>
    <brk id="56" max="8" man="1"/>
    <brk id="75" max="8" man="1"/>
    <brk id="93" max="8" man="1"/>
    <brk id="130" max="8" man="1"/>
  </rowBreaks>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Kayakalp AAM-SC</vt:lpstr>
      <vt:lpstr>'Kayakalp AAM-SC'!page199</vt:lpstr>
      <vt:lpstr>'Kayakalp AAM-SC'!Print_Area</vt:lpstr>
      <vt:lpstr>'Kayakalp AAM-SC'!Print_Titles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Vinny Arora</dc:creator>
  <cp:lastModifiedBy>Dr Vineeta  Dhankhar</cp:lastModifiedBy>
  <cp:lastPrinted>2019-06-25T06:08:46Z</cp:lastPrinted>
  <dcterms:created xsi:type="dcterms:W3CDTF">2015-06-11T07:52:00Z</dcterms:created>
  <dcterms:modified xsi:type="dcterms:W3CDTF">2024-07-27T07:47:41Z</dcterms:modified>
</cp:coreProperties>
</file>